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<sst xmlns="http://schemas.openxmlformats.org/spreadsheetml/2006/main" count="1953" uniqueCount="399">
  <si>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</si>
  <si>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</si>
  <si>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</si>
  <si>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</si>
  <si>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</si>
  <si>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</si>
  <si>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</si>
  <si>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</si>
  <si>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</si>
  <si>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</si>
  <si>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</si>
  <si>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</si>
  <si>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</si>
  <si>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</si>
  <si>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</si>
  <si>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</si>
  <si>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</si>
  <si>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</si>
  <si>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</si>
  <si>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</si>
  <si>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</si>
  <si>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</si>
  <si>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</si>
  <si>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</si>
  <si>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</si>
  <si>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</si>
  <si>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</si>
  <si>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</si>
  <si>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</si>
  <si>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</si>
  <si>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</si>
  <si>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</si>
  <si>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</si>
  <si>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</si>
  <si>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</si>
  <si>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</si>
  <si>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</si>
  <si>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</si>
  <si>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</si>
  <si>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</si>
  <si>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</si>
  <si>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</si>
  <si>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</si>
  <si>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</si>
  <si>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</si>
  <si>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</si>
  <si>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</si>
  <si>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</si>
  <si>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</si>
  <si>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</si>
  <si>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</si>
  <si>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</si>
  <si>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</si>
  <si>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</si>
  <si>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</si>
  <si>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</si>
  <si>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</si>
  <si>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</si>
  <si>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</si>
  <si>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</si>
  <si>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</si>
  <si>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</si>
  <si>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</si>
  <si>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</si>
  <si>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</si>
  <si>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</si>
  <si>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</si>
  <si>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</si>
  <si>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</si>
  <si>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</si>
  <si>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</si>
  <si>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</si>
  <si>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</si>
  <si>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</si>
  <si>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</si>
  <si>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</si>
  <si>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</si>
  <si>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</si>
  <si>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</si>
  <si>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</si>
  <si>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</si>
  <si>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</si>
  <si>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</si>
  <si>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</si>
  <si>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</si>
  <si>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</si>
  <si>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</si>
  <si>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</si>
  <si>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</si>
  <si>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</si>
  <si>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</si>
  <si>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</si>
  <si>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</si>
  <si>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</si>
  <si>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</si>
  <si>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</si>
  <si>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</si>
  <si>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</si>
  <si>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</si>
  <si>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</si>
  <si>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</si>
  <si>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</si>
  <si>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</si>
  <si>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</si>
  <si>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</si>
  <si>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</si>
  <si>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</si>
  <si>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</si>
  <si>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</si>
  <si>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</si>
  <si>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</si>
  <si>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</si>
  <si>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</si>
  <si>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</si>
  <si>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</si>
  <si>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</si>
  <si>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</si>
  <si>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</si>
  <si>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</si>
  <si>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</si>
  <si>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</si>
  <si>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</si>
  <si>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</si>
  <si>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</si>
  <si>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</si>
  <si>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</si>
  <si>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</si>
  <si>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</si>
  <si>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</si>
  <si>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</si>
  <si>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</si>
  <si>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</si>
  <si>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</si>
  <si>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</si>
  <si>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</si>
  <si>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</si>
  <si>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</si>
  <si>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</si>
  <si>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</si>
  <si>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</si>
  <si>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</si>
  <si>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</si>
  <si>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</si>
  <si>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</si>
  <si>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</si>
  <si>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</si>
  <si>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</si>
  <si>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</si>
  <si>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</si>
  <si>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</si>
  <si>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</si>
  <si>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</si>
  <si>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</si>
  <si>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</si>
  <si>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</si>
  <si>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</si>
  <si>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</si>
  <si>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</si>
  <si>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</si>
  <si>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</si>
  <si>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</si>
  <si>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</si>
  <si>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</si>
  <si>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</si>
  <si>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</si>
  <si>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</si>
  <si>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</si>
  <si>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</si>
  <si>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</si>
  <si>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</si>
  <si>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</si>
  <si>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</si>
  <si>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</si>
  <si>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</si>
  <si>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</si>
  <si>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</si>
  <si>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</si>
  <si>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</si>
  <si>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</si>
  <si>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</si>
  <si>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</si>
  <si>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</si>
  <si>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</si>
  <si>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</si>
  <si>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</si>
  <si>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</si>
  <si>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</si>
  <si>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</si>
  <si>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</si>
  <si>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</si>
  <si>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</si>
  <si>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</si>
  <si>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</si>
  <si>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</si>
  <si>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</si>
  <si>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</si>
  <si>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</si>
  <si>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</si>
  <si>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</si>
  <si>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</si>
  <si>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</si>
  <si>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</si>
  <si>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</si>
  <si>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</si>
  <si>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</si>
  <si>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</si>
  <si>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</si>
  <si>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</si>
  <si>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</si>
  <si>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</si>
  <si>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</si>
  <si>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</si>
  <si>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</si>
  <si>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</si>
  <si>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</si>
  <si>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</si>
  <si>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</si>
  <si>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</si>
  <si>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</si>
  <si>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</si>
  <si>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</si>
  <si>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</si>
  <si>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</si>
  <si>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</si>
  <si>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</si>
  <si>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</si>
  <si>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</si>
  <si>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</si>
  <si>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</si>
  <si>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</si>
  <si>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</si>
  <si>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</si>
  <si>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</si>
  <si>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</si>
  <si>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</si>
  <si>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</si>
  <si>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</si>
  <si>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</si>
  <si>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</si>
  <si>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</si>
  <si>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</si>
  <si>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</si>
  <si>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</si>
  <si>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</si>
  <si>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</si>
  <si>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</si>
  <si>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</si>
  <si>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</si>
  <si>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</si>
  <si>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</si>
  <si>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</si>
  <si>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</si>
  <si>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</si>
  <si>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</si>
  <si>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</si>
  <si>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</si>
  <si>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</si>
  <si>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</si>
  <si>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</si>
  <si>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</si>
  <si>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</si>
  <si>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</si>
  <si>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</si>
  <si>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</si>
  <si>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</si>
  <si>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</si>
  <si>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</si>
  <si>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</si>
  <si>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</si>
  <si>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</si>
  <si>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</si>
  <si>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</si>
  <si>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</si>
  <si>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</si>
  <si>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</si>
  <si>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</si>
  <si>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</si>
  <si>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</si>
  <si>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</si>
  <si>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</si>
  <si>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</si>
  <si>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</si>
  <si>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</si>
  <si>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</si>
  <si>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</si>
  <si>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</si>
  <si>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</si>
  <si>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</si>
  <si>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</si>
  <si>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</si>
  <si>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</si>
  <si>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</si>
  <si>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</si>
  <si>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</si>
  <si>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</si>
  <si>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</si>
  <si>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</si>
  <si>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</si>
  <si>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</si>
  <si>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</si>
  <si>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</si>
  <si>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</si>
  <si>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</si>
  <si>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</si>
  <si>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</si>
  <si>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</si>
  <si>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</si>
  <si>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</si>
  <si>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</si>
  <si>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</si>
  <si>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</si>
  <si>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</si>
  <si>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</si>
  <si>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</si>
  <si>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</si>
  <si>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</si>
  <si>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</si>
  <si>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</si>
  <si>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</si>
  <si>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</si>
  <si>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</si>
  <si>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</si>
  <si>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</si>
  <si>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</si>
  <si>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</si>
  <si>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</si>
  <si>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</si>
  <si>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</si>
  <si>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</si>
  <si>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</si>
  <si>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</si>
  <si>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</si>
  <si>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</si>
  <si>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</si>
  <si>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</si>
  <si>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</si>
  <si>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</si>
  <si>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</si>
  <si>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</si>
  <si>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</si>
  <si>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</si>
  <si>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</si>
  <si>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</si>
  <si>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</si>
  <si>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</si>
  <si>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</si>
  <si>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</si>
  <si>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</si>
  <si>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</si>
  <si>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</si>
  <si>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</si>
  <si>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</si>
  <si>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</si>
  <si>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</si>
  <si>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</si>
  <si>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</si>
  <si>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</si>
  <si>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</si>
  <si>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</si>
  <si>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</si>
  <si>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</si>
  <si>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</si>
  <si>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</si>
  <si>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</si>
  <si>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</si>
  <si>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</si>
  <si>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</si>
  <si>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</si>
  <si>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</si>
  <si>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</si>
  <si>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</si>
  <si>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</si>
  <si>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</si>
  <si>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</si>
  <si>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</si>
  <si>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</si>
  <si>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</si>
  <si>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</si>
  <si>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</si>
  <si>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</si>
  <si>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</si>
  <si>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</si>
  <si>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</si>
  <si>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</si>
  <si>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</si>
  <si>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</si>
  <si>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</si>
  <si>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</si>
  <si>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</si>
  <si>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</si>
  <si>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0802</t>
  </si>
  <si>
    <t>Приложение 4 к решению Думы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</si>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</sst>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6"/>
  <sheetViews>
    <sheetView showGridLines="0" tabSelected="1" zoomScalePageLayoutView="0" workbookViewId="0" topLeftCell="A482">
      <selection activeCell="G446" sqref="G446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391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343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G16+G175+G181+G188+G230+G259+G283+G317+G340+G350+G363+G369</f>
        <v>158614.98116</v>
      </c>
      <c r="H15" s="28" t="e">
        <f aca="true" t="shared" si="0" ref="H15:X15">H16+H172+H176+H182+H222+H265+H289+H319+H335+H348+H359+H364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77743.12024999999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1980.22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57.95499388956782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1980.22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57.95499388956782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1980.22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1980.22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1980.22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1980.22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3408.87025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33.66617957958359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3408.87025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3408.87025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1847.01425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155.6845703816308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1821.29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157.8834891752549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46">
        <v>1821.29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102.1323896798423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46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20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20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5.72425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1.05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4.67425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1388.44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1388.44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1388.44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62.976376364841116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171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345</v>
      </c>
      <c r="B42" s="21">
        <v>951</v>
      </c>
      <c r="C42" s="6" t="s">
        <v>18</v>
      </c>
      <c r="D42" s="6" t="s">
        <v>153</v>
      </c>
      <c r="E42" s="6" t="s">
        <v>344</v>
      </c>
      <c r="F42" s="6"/>
      <c r="G42" s="160">
        <f>G43</f>
        <v>171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344</v>
      </c>
      <c r="F43" s="95"/>
      <c r="G43" s="161">
        <v>171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82.45614035087719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2.416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346</v>
      </c>
      <c r="F45" s="6"/>
      <c r="G45" s="160">
        <v>2.416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7685.647000000001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1.8345885518811882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7685.647000000001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7685.647000000001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72.86885085927052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7685.647000000001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72.86885085927052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7477.828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74.89397522917082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7477.728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74.89497678974149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150.59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150.59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57.229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13.737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43.492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5324.285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5324.285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53.24290003258654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5324.285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53.24290003258654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5324.285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53.24290003258654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5324.285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53.24290003258654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5323.485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0.8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367</v>
      </c>
      <c r="B79" s="21">
        <v>951</v>
      </c>
      <c r="C79" s="6" t="s">
        <v>320</v>
      </c>
      <c r="D79" s="6" t="s">
        <v>321</v>
      </c>
      <c r="E79" s="6" t="s">
        <v>369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368</v>
      </c>
      <c r="B80" s="94">
        <v>951</v>
      </c>
      <c r="C80" s="95" t="s">
        <v>320</v>
      </c>
      <c r="D80" s="95" t="s">
        <v>321</v>
      </c>
      <c r="E80" s="95" t="s">
        <v>370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58403.967999999986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58128.19799999999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1.634318682990999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58128.19799999999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1.634318682990999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1208.74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1198.24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219.71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4341.664057166265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219.71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4341.664057166265</v>
      </c>
    </row>
    <row r="95" spans="1:25" ht="63.75" outlineLevel="4" thickBot="1">
      <c r="A95" s="96" t="s">
        <v>371</v>
      </c>
      <c r="B95" s="92">
        <v>951</v>
      </c>
      <c r="C95" s="93" t="s">
        <v>70</v>
      </c>
      <c r="D95" s="93" t="s">
        <v>372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372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373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16518.65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57.747274141652014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16424.025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16422.025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94.625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94.625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293.6834029062087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766.706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346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3115.649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3115.649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3115.649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384</v>
      </c>
      <c r="B117" s="92">
        <v>951</v>
      </c>
      <c r="C117" s="93" t="s">
        <v>70</v>
      </c>
      <c r="D117" s="93" t="s">
        <v>385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385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385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376</v>
      </c>
      <c r="B120" s="92">
        <v>951</v>
      </c>
      <c r="C120" s="93" t="s">
        <v>70</v>
      </c>
      <c r="D120" s="93" t="s">
        <v>377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377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377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23894.575999999997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4.469563720235087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14201.786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114.35534572905127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14201.786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114.35534572905127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 t="e">
        <f>X126/G126*100</f>
        <v>#DIV/0!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9342.99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9342.99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349.8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306.6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374</v>
      </c>
      <c r="B133" s="92">
        <v>951</v>
      </c>
      <c r="C133" s="93" t="s">
        <v>70</v>
      </c>
      <c r="D133" s="93" t="s">
        <v>375</v>
      </c>
      <c r="E133" s="93" t="s">
        <v>5</v>
      </c>
      <c r="F133" s="93"/>
      <c r="G133" s="147">
        <f>G134</f>
        <v>665.614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375</v>
      </c>
      <c r="E134" s="6" t="s">
        <v>128</v>
      </c>
      <c r="F134" s="6"/>
      <c r="G134" s="151">
        <f>G135</f>
        <v>665.614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375</v>
      </c>
      <c r="E135" s="95" t="s">
        <v>92</v>
      </c>
      <c r="F135" s="95"/>
      <c r="G135" s="146">
        <v>665.614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569.4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569.4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57.986652616789605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82.6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399.728813559322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82.6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275.77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348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349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350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77.61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77.61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1323.6954000773096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77.61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1323.6954000773096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77.61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1323.6954000773096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 t="e">
        <f>X183/G183*100</f>
        <v>#DIV/0!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 t="e">
        <f>X184/G184*100</f>
        <v>#DIV/0!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 t="e">
        <f>X185/G185*100</f>
        <v>#DIV/0!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44">
        <f>G195+G212+G189</f>
        <v>13107.868999999999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351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352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1006.909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10.951040262824147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G219+G226</f>
        <v>413.909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353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G220+G223+G225+G224</f>
        <v>350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H226+H255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393</v>
      </c>
      <c r="B224" s="21">
        <v>951</v>
      </c>
      <c r="C224" s="6" t="s">
        <v>12</v>
      </c>
      <c r="D224" s="6" t="s">
        <v>392</v>
      </c>
      <c r="E224" s="6" t="s">
        <v>125</v>
      </c>
      <c r="F224" s="6"/>
      <c r="G224" s="151">
        <v>217.197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2.25" outlineLevel="3" thickBot="1">
      <c r="A225" s="5" t="s">
        <v>313</v>
      </c>
      <c r="B225" s="21">
        <v>951</v>
      </c>
      <c r="C225" s="6" t="s">
        <v>12</v>
      </c>
      <c r="D225" s="6" t="s">
        <v>314</v>
      </c>
      <c r="E225" s="6" t="s">
        <v>125</v>
      </c>
      <c r="F225" s="6"/>
      <c r="G225" s="151">
        <v>32.803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5.25" customHeight="1" outlineLevel="3" thickBot="1">
      <c r="A226" s="96" t="s">
        <v>352</v>
      </c>
      <c r="B226" s="92">
        <v>951</v>
      </c>
      <c r="C226" s="93" t="s">
        <v>12</v>
      </c>
      <c r="D226" s="93" t="s">
        <v>193</v>
      </c>
      <c r="E226" s="93" t="s">
        <v>5</v>
      </c>
      <c r="F226" s="93"/>
      <c r="G226" s="16">
        <f>G227</f>
        <v>63.909</v>
      </c>
      <c r="H226" s="32">
        <f aca="true" t="shared" si="37" ref="H226:X226">H227</f>
        <v>0</v>
      </c>
      <c r="I226" s="32">
        <f t="shared" si="37"/>
        <v>0</v>
      </c>
      <c r="J226" s="32">
        <f t="shared" si="37"/>
        <v>0</v>
      </c>
      <c r="K226" s="32">
        <f t="shared" si="37"/>
        <v>0</v>
      </c>
      <c r="L226" s="32">
        <f t="shared" si="37"/>
        <v>0</v>
      </c>
      <c r="M226" s="32">
        <f t="shared" si="37"/>
        <v>0</v>
      </c>
      <c r="N226" s="32">
        <f t="shared" si="37"/>
        <v>0</v>
      </c>
      <c r="O226" s="32">
        <f t="shared" si="37"/>
        <v>0</v>
      </c>
      <c r="P226" s="32">
        <f t="shared" si="37"/>
        <v>0</v>
      </c>
      <c r="Q226" s="32">
        <f t="shared" si="37"/>
        <v>0</v>
      </c>
      <c r="R226" s="32">
        <f t="shared" si="37"/>
        <v>0</v>
      </c>
      <c r="S226" s="32">
        <f t="shared" si="37"/>
        <v>0</v>
      </c>
      <c r="T226" s="32">
        <f t="shared" si="37"/>
        <v>0</v>
      </c>
      <c r="U226" s="32">
        <f t="shared" si="37"/>
        <v>0</v>
      </c>
      <c r="V226" s="32">
        <f t="shared" si="37"/>
        <v>0</v>
      </c>
      <c r="W226" s="32">
        <f t="shared" si="37"/>
        <v>0</v>
      </c>
      <c r="X226" s="67">
        <f t="shared" si="37"/>
        <v>468.4002</v>
      </c>
      <c r="Y226" s="59">
        <f>X226/G226*100</f>
        <v>732.9174294700276</v>
      </c>
    </row>
    <row r="227" spans="1:25" ht="48" outlineLevel="5" thickBot="1">
      <c r="A227" s="5" t="s">
        <v>194</v>
      </c>
      <c r="B227" s="21">
        <v>951</v>
      </c>
      <c r="C227" s="6" t="s">
        <v>12</v>
      </c>
      <c r="D227" s="6" t="s">
        <v>195</v>
      </c>
      <c r="E227" s="6" t="s">
        <v>5</v>
      </c>
      <c r="F227" s="6"/>
      <c r="G227" s="7">
        <f>G228</f>
        <v>63.909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468.4002</v>
      </c>
      <c r="Y227" s="59">
        <f>X227/G227*100</f>
        <v>732.9174294700276</v>
      </c>
    </row>
    <row r="228" spans="1:25" ht="32.25" outlineLevel="5" thickBot="1">
      <c r="A228" s="90" t="s">
        <v>107</v>
      </c>
      <c r="B228" s="94">
        <v>951</v>
      </c>
      <c r="C228" s="95" t="s">
        <v>12</v>
      </c>
      <c r="D228" s="95" t="s">
        <v>195</v>
      </c>
      <c r="E228" s="95" t="s">
        <v>101</v>
      </c>
      <c r="F228" s="95"/>
      <c r="G228" s="100">
        <f>G229</f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12</v>
      </c>
      <c r="D229" s="95" t="s">
        <v>195</v>
      </c>
      <c r="E229" s="95" t="s">
        <v>103</v>
      </c>
      <c r="F229" s="95"/>
      <c r="G229" s="100">
        <v>63.909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10" t="s">
        <v>59</v>
      </c>
      <c r="B230" s="18">
        <v>951</v>
      </c>
      <c r="C230" s="39" t="s">
        <v>51</v>
      </c>
      <c r="D230" s="39" t="s">
        <v>6</v>
      </c>
      <c r="E230" s="39" t="s">
        <v>5</v>
      </c>
      <c r="F230" s="39"/>
      <c r="G230" s="164">
        <f>G243+G231+G237</f>
        <v>5856.822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6.5" outlineLevel="5" thickBot="1">
      <c r="A231" s="80" t="s">
        <v>331</v>
      </c>
      <c r="B231" s="19">
        <v>951</v>
      </c>
      <c r="C231" s="9" t="s">
        <v>333</v>
      </c>
      <c r="D231" s="9" t="s">
        <v>6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144</v>
      </c>
      <c r="B232" s="19">
        <v>951</v>
      </c>
      <c r="C232" s="9" t="s">
        <v>333</v>
      </c>
      <c r="D232" s="9" t="s">
        <v>145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146</v>
      </c>
      <c r="B233" s="19">
        <v>951</v>
      </c>
      <c r="C233" s="9" t="s">
        <v>333</v>
      </c>
      <c r="D233" s="9" t="s">
        <v>147</v>
      </c>
      <c r="E233" s="9" t="s">
        <v>5</v>
      </c>
      <c r="F233" s="9"/>
      <c r="G233" s="145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52" t="s">
        <v>332</v>
      </c>
      <c r="B234" s="92">
        <v>951</v>
      </c>
      <c r="C234" s="93" t="s">
        <v>333</v>
      </c>
      <c r="D234" s="93" t="s">
        <v>334</v>
      </c>
      <c r="E234" s="93" t="s">
        <v>5</v>
      </c>
      <c r="F234" s="93"/>
      <c r="G234" s="147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107</v>
      </c>
      <c r="B235" s="21">
        <v>951</v>
      </c>
      <c r="C235" s="6" t="s">
        <v>333</v>
      </c>
      <c r="D235" s="6" t="s">
        <v>334</v>
      </c>
      <c r="E235" s="6" t="s">
        <v>101</v>
      </c>
      <c r="F235" s="6"/>
      <c r="G235" s="151">
        <f>G236</f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90" t="s">
        <v>109</v>
      </c>
      <c r="B236" s="94">
        <v>951</v>
      </c>
      <c r="C236" s="95" t="s">
        <v>333</v>
      </c>
      <c r="D236" s="95" t="s">
        <v>334</v>
      </c>
      <c r="E236" s="95" t="s">
        <v>103</v>
      </c>
      <c r="F236" s="95"/>
      <c r="G236" s="146">
        <v>1154.556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378</v>
      </c>
      <c r="B237" s="19">
        <v>951</v>
      </c>
      <c r="C237" s="9" t="s">
        <v>380</v>
      </c>
      <c r="D237" s="9" t="s">
        <v>6</v>
      </c>
      <c r="E237" s="9" t="s">
        <v>5</v>
      </c>
      <c r="F237" s="95"/>
      <c r="G237" s="145">
        <f>G238</f>
        <v>2140.8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196</v>
      </c>
      <c r="B238" s="19">
        <v>951</v>
      </c>
      <c r="C238" s="9" t="s">
        <v>380</v>
      </c>
      <c r="D238" s="9" t="s">
        <v>6</v>
      </c>
      <c r="E238" s="9" t="s">
        <v>5</v>
      </c>
      <c r="F238" s="95"/>
      <c r="G238" s="145">
        <f>G239</f>
        <v>2140.8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6" t="s">
        <v>354</v>
      </c>
      <c r="B239" s="92">
        <v>951</v>
      </c>
      <c r="C239" s="93" t="s">
        <v>380</v>
      </c>
      <c r="D239" s="93" t="s">
        <v>327</v>
      </c>
      <c r="E239" s="93" t="s">
        <v>5</v>
      </c>
      <c r="F239" s="93"/>
      <c r="G239" s="147">
        <f>G240</f>
        <v>2140.8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379</v>
      </c>
      <c r="B240" s="21">
        <v>951</v>
      </c>
      <c r="C240" s="6" t="s">
        <v>380</v>
      </c>
      <c r="D240" s="6" t="s">
        <v>381</v>
      </c>
      <c r="E240" s="6" t="s">
        <v>5</v>
      </c>
      <c r="F240" s="6"/>
      <c r="G240" s="151">
        <f>G241</f>
        <v>2140.8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107</v>
      </c>
      <c r="B241" s="94">
        <v>951</v>
      </c>
      <c r="C241" s="95" t="s">
        <v>380</v>
      </c>
      <c r="D241" s="95" t="s">
        <v>381</v>
      </c>
      <c r="E241" s="95" t="s">
        <v>101</v>
      </c>
      <c r="F241" s="95"/>
      <c r="G241" s="146">
        <f>G242</f>
        <v>2140.8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0" t="s">
        <v>109</v>
      </c>
      <c r="B242" s="94">
        <v>951</v>
      </c>
      <c r="C242" s="95" t="s">
        <v>380</v>
      </c>
      <c r="D242" s="95" t="s">
        <v>381</v>
      </c>
      <c r="E242" s="95" t="s">
        <v>103</v>
      </c>
      <c r="F242" s="95"/>
      <c r="G242" s="146">
        <v>2140.8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" t="s">
        <v>34</v>
      </c>
      <c r="B243" s="19">
        <v>951</v>
      </c>
      <c r="C243" s="9" t="s">
        <v>13</v>
      </c>
      <c r="D243" s="9" t="s">
        <v>6</v>
      </c>
      <c r="E243" s="9" t="s">
        <v>5</v>
      </c>
      <c r="F243" s="9"/>
      <c r="G243" s="145">
        <f>G254+G244</f>
        <v>2561.4660000000003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144</v>
      </c>
      <c r="B244" s="19">
        <v>951</v>
      </c>
      <c r="C244" s="9" t="s">
        <v>13</v>
      </c>
      <c r="D244" s="9" t="s">
        <v>145</v>
      </c>
      <c r="E244" s="9" t="s">
        <v>5</v>
      </c>
      <c r="F244" s="9"/>
      <c r="G244" s="10">
        <f>G245</f>
        <v>17.11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4" t="s">
        <v>146</v>
      </c>
      <c r="B245" s="19">
        <v>951</v>
      </c>
      <c r="C245" s="9" t="s">
        <v>13</v>
      </c>
      <c r="D245" s="9" t="s">
        <v>147</v>
      </c>
      <c r="E245" s="9" t="s">
        <v>5</v>
      </c>
      <c r="F245" s="9"/>
      <c r="G245" s="10">
        <f>G246+G251</f>
        <v>17.11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6" t="s">
        <v>289</v>
      </c>
      <c r="B246" s="92">
        <v>951</v>
      </c>
      <c r="C246" s="93" t="s">
        <v>13</v>
      </c>
      <c r="D246" s="93" t="s">
        <v>288</v>
      </c>
      <c r="E246" s="93" t="s">
        <v>5</v>
      </c>
      <c r="F246" s="93"/>
      <c r="G246" s="16">
        <f>G247+G249</f>
        <v>0.36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5" t="s">
        <v>99</v>
      </c>
      <c r="B247" s="21">
        <v>951</v>
      </c>
      <c r="C247" s="6" t="s">
        <v>13</v>
      </c>
      <c r="D247" s="6" t="s">
        <v>288</v>
      </c>
      <c r="E247" s="6" t="s">
        <v>95</v>
      </c>
      <c r="F247" s="6"/>
      <c r="G247" s="7">
        <f>G248</f>
        <v>0.36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90" t="s">
        <v>99</v>
      </c>
      <c r="B248" s="94">
        <v>951</v>
      </c>
      <c r="C248" s="95" t="s">
        <v>13</v>
      </c>
      <c r="D248" s="95" t="s">
        <v>288</v>
      </c>
      <c r="E248" s="95" t="s">
        <v>96</v>
      </c>
      <c r="F248" s="95"/>
      <c r="G248" s="100">
        <v>0.36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107</v>
      </c>
      <c r="B249" s="21">
        <v>951</v>
      </c>
      <c r="C249" s="6" t="s">
        <v>13</v>
      </c>
      <c r="D249" s="6" t="s">
        <v>288</v>
      </c>
      <c r="E249" s="6" t="s">
        <v>101</v>
      </c>
      <c r="F249" s="6"/>
      <c r="G249" s="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0" t="s">
        <v>109</v>
      </c>
      <c r="B250" s="94">
        <v>951</v>
      </c>
      <c r="C250" s="95" t="s">
        <v>13</v>
      </c>
      <c r="D250" s="95" t="s">
        <v>288</v>
      </c>
      <c r="E250" s="95" t="s">
        <v>103</v>
      </c>
      <c r="F250" s="95"/>
      <c r="G250" s="100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6" t="s">
        <v>335</v>
      </c>
      <c r="B251" s="92">
        <v>951</v>
      </c>
      <c r="C251" s="93" t="s">
        <v>13</v>
      </c>
      <c r="D251" s="93" t="s">
        <v>336</v>
      </c>
      <c r="E251" s="93" t="s">
        <v>5</v>
      </c>
      <c r="F251" s="93"/>
      <c r="G251" s="16">
        <f>G252</f>
        <v>16.75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107</v>
      </c>
      <c r="B252" s="21">
        <v>951</v>
      </c>
      <c r="C252" s="6" t="s">
        <v>13</v>
      </c>
      <c r="D252" s="6" t="s">
        <v>336</v>
      </c>
      <c r="E252" s="6" t="s">
        <v>101</v>
      </c>
      <c r="F252" s="6"/>
      <c r="G252" s="7">
        <f>G253</f>
        <v>16.75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90" t="s">
        <v>109</v>
      </c>
      <c r="B253" s="94">
        <v>951</v>
      </c>
      <c r="C253" s="95" t="s">
        <v>13</v>
      </c>
      <c r="D253" s="95" t="s">
        <v>336</v>
      </c>
      <c r="E253" s="95" t="s">
        <v>103</v>
      </c>
      <c r="F253" s="95"/>
      <c r="G253" s="100">
        <v>16.75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196</v>
      </c>
      <c r="B254" s="19">
        <v>951</v>
      </c>
      <c r="C254" s="11" t="s">
        <v>13</v>
      </c>
      <c r="D254" s="11" t="s">
        <v>6</v>
      </c>
      <c r="E254" s="11" t="s">
        <v>5</v>
      </c>
      <c r="F254" s="11"/>
      <c r="G254" s="148">
        <f>G255</f>
        <v>2544.356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4" thickBot="1">
      <c r="A255" s="8" t="s">
        <v>354</v>
      </c>
      <c r="B255" s="19">
        <v>951</v>
      </c>
      <c r="C255" s="9" t="s">
        <v>13</v>
      </c>
      <c r="D255" s="9" t="s">
        <v>327</v>
      </c>
      <c r="E255" s="9" t="s">
        <v>5</v>
      </c>
      <c r="F255" s="9"/>
      <c r="G255" s="145">
        <f>G256</f>
        <v>2544.356</v>
      </c>
      <c r="H255" s="32">
        <f aca="true" t="shared" si="38" ref="H255:X255">H256+H258</f>
        <v>0</v>
      </c>
      <c r="I255" s="32">
        <f t="shared" si="38"/>
        <v>0</v>
      </c>
      <c r="J255" s="32">
        <f t="shared" si="38"/>
        <v>0</v>
      </c>
      <c r="K255" s="32">
        <f t="shared" si="38"/>
        <v>0</v>
      </c>
      <c r="L255" s="32">
        <f t="shared" si="38"/>
        <v>0</v>
      </c>
      <c r="M255" s="32">
        <f t="shared" si="38"/>
        <v>0</v>
      </c>
      <c r="N255" s="32">
        <f t="shared" si="38"/>
        <v>0</v>
      </c>
      <c r="O255" s="32">
        <f t="shared" si="38"/>
        <v>0</v>
      </c>
      <c r="P255" s="32">
        <f t="shared" si="38"/>
        <v>0</v>
      </c>
      <c r="Q255" s="32">
        <f t="shared" si="38"/>
        <v>0</v>
      </c>
      <c r="R255" s="32">
        <f t="shared" si="38"/>
        <v>0</v>
      </c>
      <c r="S255" s="32">
        <f t="shared" si="38"/>
        <v>0</v>
      </c>
      <c r="T255" s="32">
        <f t="shared" si="38"/>
        <v>0</v>
      </c>
      <c r="U255" s="32">
        <f t="shared" si="38"/>
        <v>0</v>
      </c>
      <c r="V255" s="32">
        <f t="shared" si="38"/>
        <v>0</v>
      </c>
      <c r="W255" s="32">
        <f t="shared" si="38"/>
        <v>0</v>
      </c>
      <c r="X255" s="32">
        <f t="shared" si="38"/>
        <v>5000</v>
      </c>
      <c r="Y255" s="59">
        <f>X255/G255*100</f>
        <v>196.51338098913828</v>
      </c>
    </row>
    <row r="256" spans="1:25" ht="54.75" customHeight="1" outlineLevel="5" thickBot="1">
      <c r="A256" s="96" t="s">
        <v>326</v>
      </c>
      <c r="B256" s="92">
        <v>951</v>
      </c>
      <c r="C256" s="93" t="s">
        <v>13</v>
      </c>
      <c r="D256" s="93" t="s">
        <v>328</v>
      </c>
      <c r="E256" s="93" t="s">
        <v>5</v>
      </c>
      <c r="F256" s="93"/>
      <c r="G256" s="147">
        <f>G257</f>
        <v>2544.356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0</v>
      </c>
      <c r="Y256" s="59">
        <f>X256/G256*100</f>
        <v>0</v>
      </c>
    </row>
    <row r="257" spans="1:25" ht="36" customHeight="1" outlineLevel="5" thickBot="1">
      <c r="A257" s="5" t="s">
        <v>107</v>
      </c>
      <c r="B257" s="21">
        <v>951</v>
      </c>
      <c r="C257" s="6" t="s">
        <v>13</v>
      </c>
      <c r="D257" s="6" t="s">
        <v>328</v>
      </c>
      <c r="E257" s="6" t="s">
        <v>101</v>
      </c>
      <c r="F257" s="6"/>
      <c r="G257" s="151">
        <f>G258</f>
        <v>2544.356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/>
      <c r="Y257" s="59"/>
    </row>
    <row r="258" spans="1:25" ht="32.25" outlineLevel="5" thickBot="1">
      <c r="A258" s="90" t="s">
        <v>109</v>
      </c>
      <c r="B258" s="94">
        <v>951</v>
      </c>
      <c r="C258" s="95" t="s">
        <v>13</v>
      </c>
      <c r="D258" s="95" t="s">
        <v>328</v>
      </c>
      <c r="E258" s="95" t="s">
        <v>103</v>
      </c>
      <c r="F258" s="95"/>
      <c r="G258" s="146">
        <v>2544.356</v>
      </c>
      <c r="H258" s="2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4"/>
      <c r="X258" s="65">
        <v>5000</v>
      </c>
      <c r="Y258" s="59">
        <f>X258/G258*100</f>
        <v>196.51338098913828</v>
      </c>
    </row>
    <row r="259" spans="1:25" ht="19.5" outlineLevel="5" thickBot="1">
      <c r="A259" s="110" t="s">
        <v>50</v>
      </c>
      <c r="B259" s="18">
        <v>951</v>
      </c>
      <c r="C259" s="14" t="s">
        <v>49</v>
      </c>
      <c r="D259" s="14" t="s">
        <v>6</v>
      </c>
      <c r="E259" s="14" t="s">
        <v>5</v>
      </c>
      <c r="F259" s="14"/>
      <c r="G259" s="144">
        <f>G260+G269+G274</f>
        <v>12947.353509999999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26" t="s">
        <v>40</v>
      </c>
      <c r="B260" s="18">
        <v>951</v>
      </c>
      <c r="C260" s="39" t="s">
        <v>20</v>
      </c>
      <c r="D260" s="39" t="s">
        <v>6</v>
      </c>
      <c r="E260" s="39" t="s">
        <v>5</v>
      </c>
      <c r="F260" s="39"/>
      <c r="G260" s="164">
        <f>G265+G261</f>
        <v>11515.43651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144</v>
      </c>
      <c r="B261" s="19">
        <v>953</v>
      </c>
      <c r="C261" s="9" t="s">
        <v>20</v>
      </c>
      <c r="D261" s="9" t="s">
        <v>145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4" t="s">
        <v>146</v>
      </c>
      <c r="B262" s="19">
        <v>953</v>
      </c>
      <c r="C262" s="9" t="s">
        <v>20</v>
      </c>
      <c r="D262" s="9" t="s">
        <v>147</v>
      </c>
      <c r="E262" s="9" t="s">
        <v>5</v>
      </c>
      <c r="F262" s="9"/>
      <c r="G262" s="157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96" t="s">
        <v>158</v>
      </c>
      <c r="B263" s="92">
        <v>953</v>
      </c>
      <c r="C263" s="93" t="s">
        <v>20</v>
      </c>
      <c r="D263" s="93" t="s">
        <v>159</v>
      </c>
      <c r="E263" s="93" t="s">
        <v>5</v>
      </c>
      <c r="F263" s="93"/>
      <c r="G263" s="159">
        <f>G264</f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5" t="s">
        <v>118</v>
      </c>
      <c r="B264" s="21">
        <v>953</v>
      </c>
      <c r="C264" s="6" t="s">
        <v>20</v>
      </c>
      <c r="D264" s="6" t="s">
        <v>159</v>
      </c>
      <c r="E264" s="6" t="s">
        <v>92</v>
      </c>
      <c r="F264" s="6"/>
      <c r="G264" s="160">
        <v>13.74251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6" thickBot="1">
      <c r="A265" s="80" t="s">
        <v>307</v>
      </c>
      <c r="B265" s="19">
        <v>951</v>
      </c>
      <c r="C265" s="9" t="s">
        <v>20</v>
      </c>
      <c r="D265" s="9" t="s">
        <v>197</v>
      </c>
      <c r="E265" s="9" t="s">
        <v>5</v>
      </c>
      <c r="F265" s="9"/>
      <c r="G265" s="145">
        <f>G266</f>
        <v>11501.694</v>
      </c>
      <c r="H265" s="29">
        <f aca="true" t="shared" si="39" ref="H265:X265">H272+H277</f>
        <v>0</v>
      </c>
      <c r="I265" s="29">
        <f t="shared" si="39"/>
        <v>0</v>
      </c>
      <c r="J265" s="29">
        <f t="shared" si="39"/>
        <v>0</v>
      </c>
      <c r="K265" s="29">
        <f t="shared" si="39"/>
        <v>0</v>
      </c>
      <c r="L265" s="29">
        <f t="shared" si="39"/>
        <v>0</v>
      </c>
      <c r="M265" s="29">
        <f t="shared" si="39"/>
        <v>0</v>
      </c>
      <c r="N265" s="29">
        <f t="shared" si="39"/>
        <v>0</v>
      </c>
      <c r="O265" s="29">
        <f t="shared" si="39"/>
        <v>0</v>
      </c>
      <c r="P265" s="29">
        <f t="shared" si="39"/>
        <v>0</v>
      </c>
      <c r="Q265" s="29">
        <f t="shared" si="39"/>
        <v>0</v>
      </c>
      <c r="R265" s="29">
        <f t="shared" si="39"/>
        <v>0</v>
      </c>
      <c r="S265" s="29">
        <f t="shared" si="39"/>
        <v>0</v>
      </c>
      <c r="T265" s="29">
        <f t="shared" si="39"/>
        <v>0</v>
      </c>
      <c r="U265" s="29">
        <f t="shared" si="39"/>
        <v>0</v>
      </c>
      <c r="V265" s="29">
        <f t="shared" si="39"/>
        <v>0</v>
      </c>
      <c r="W265" s="29">
        <f t="shared" si="39"/>
        <v>0</v>
      </c>
      <c r="X265" s="73">
        <f t="shared" si="39"/>
        <v>1409.01825</v>
      </c>
      <c r="Y265" s="59">
        <f>X265/G265*100</f>
        <v>12.250528052650331</v>
      </c>
    </row>
    <row r="266" spans="1:25" ht="32.25" outlineLevel="6" thickBot="1">
      <c r="A266" s="127" t="s">
        <v>198</v>
      </c>
      <c r="B266" s="134">
        <v>951</v>
      </c>
      <c r="C266" s="93" t="s">
        <v>20</v>
      </c>
      <c r="D266" s="93" t="s">
        <v>199</v>
      </c>
      <c r="E266" s="93" t="s">
        <v>5</v>
      </c>
      <c r="F266" s="97"/>
      <c r="G266" s="147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19.5" outlineLevel="6" thickBot="1">
      <c r="A267" s="5" t="s">
        <v>129</v>
      </c>
      <c r="B267" s="21">
        <v>951</v>
      </c>
      <c r="C267" s="6" t="s">
        <v>20</v>
      </c>
      <c r="D267" s="6" t="s">
        <v>199</v>
      </c>
      <c r="E267" s="6" t="s">
        <v>5</v>
      </c>
      <c r="F267" s="78"/>
      <c r="G267" s="151">
        <f>G268</f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48" outlineLevel="6" thickBot="1">
      <c r="A268" s="98" t="s">
        <v>308</v>
      </c>
      <c r="B268" s="136">
        <v>951</v>
      </c>
      <c r="C268" s="95" t="s">
        <v>20</v>
      </c>
      <c r="D268" s="95" t="s">
        <v>199</v>
      </c>
      <c r="E268" s="95" t="s">
        <v>92</v>
      </c>
      <c r="F268" s="99"/>
      <c r="G268" s="146">
        <v>11501.694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126" t="s">
        <v>61</v>
      </c>
      <c r="B269" s="18">
        <v>951</v>
      </c>
      <c r="C269" s="39" t="s">
        <v>60</v>
      </c>
      <c r="D269" s="39" t="s">
        <v>6</v>
      </c>
      <c r="E269" s="39" t="s">
        <v>5</v>
      </c>
      <c r="F269" s="39"/>
      <c r="G269" s="121">
        <f>G270</f>
        <v>50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8" t="s">
        <v>355</v>
      </c>
      <c r="B270" s="19">
        <v>951</v>
      </c>
      <c r="C270" s="9" t="s">
        <v>60</v>
      </c>
      <c r="D270" s="9" t="s">
        <v>200</v>
      </c>
      <c r="E270" s="9" t="s">
        <v>5</v>
      </c>
      <c r="F270" s="9"/>
      <c r="G270" s="10">
        <f>G271</f>
        <v>50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48" outlineLevel="6" thickBot="1">
      <c r="A271" s="116" t="s">
        <v>201</v>
      </c>
      <c r="B271" s="92">
        <v>951</v>
      </c>
      <c r="C271" s="93" t="s">
        <v>60</v>
      </c>
      <c r="D271" s="93" t="s">
        <v>202</v>
      </c>
      <c r="E271" s="93" t="s">
        <v>5</v>
      </c>
      <c r="F271" s="93"/>
      <c r="G271" s="16">
        <f>G272</f>
        <v>50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5" t="s">
        <v>107</v>
      </c>
      <c r="B272" s="21">
        <v>951</v>
      </c>
      <c r="C272" s="6" t="s">
        <v>60</v>
      </c>
      <c r="D272" s="6" t="s">
        <v>202</v>
      </c>
      <c r="E272" s="6" t="s">
        <v>101</v>
      </c>
      <c r="F272" s="6"/>
      <c r="G272" s="7">
        <f>G273</f>
        <v>50</v>
      </c>
      <c r="H272" s="10">
        <f aca="true" t="shared" si="40" ref="H272:X273">H273</f>
        <v>0</v>
      </c>
      <c r="I272" s="10">
        <f t="shared" si="40"/>
        <v>0</v>
      </c>
      <c r="J272" s="10">
        <f t="shared" si="40"/>
        <v>0</v>
      </c>
      <c r="K272" s="10">
        <f t="shared" si="40"/>
        <v>0</v>
      </c>
      <c r="L272" s="10">
        <f t="shared" si="40"/>
        <v>0</v>
      </c>
      <c r="M272" s="10">
        <f t="shared" si="40"/>
        <v>0</v>
      </c>
      <c r="N272" s="10">
        <f t="shared" si="40"/>
        <v>0</v>
      </c>
      <c r="O272" s="10">
        <f t="shared" si="40"/>
        <v>0</v>
      </c>
      <c r="P272" s="10">
        <f t="shared" si="40"/>
        <v>0</v>
      </c>
      <c r="Q272" s="10">
        <f t="shared" si="40"/>
        <v>0</v>
      </c>
      <c r="R272" s="10">
        <f t="shared" si="40"/>
        <v>0</v>
      </c>
      <c r="S272" s="10">
        <f t="shared" si="40"/>
        <v>0</v>
      </c>
      <c r="T272" s="10">
        <f t="shared" si="40"/>
        <v>0</v>
      </c>
      <c r="U272" s="10">
        <f t="shared" si="40"/>
        <v>0</v>
      </c>
      <c r="V272" s="10">
        <f t="shared" si="40"/>
        <v>0</v>
      </c>
      <c r="W272" s="10">
        <f t="shared" si="40"/>
        <v>0</v>
      </c>
      <c r="X272" s="66">
        <f t="shared" si="40"/>
        <v>0</v>
      </c>
      <c r="Y272" s="59">
        <f>X272/G272*100</f>
        <v>0</v>
      </c>
    </row>
    <row r="273" spans="1:25" ht="32.25" outlineLevel="6" thickBot="1">
      <c r="A273" s="90" t="s">
        <v>109</v>
      </c>
      <c r="B273" s="94">
        <v>951</v>
      </c>
      <c r="C273" s="95" t="s">
        <v>60</v>
      </c>
      <c r="D273" s="95" t="s">
        <v>202</v>
      </c>
      <c r="E273" s="95" t="s">
        <v>103</v>
      </c>
      <c r="F273" s="95"/>
      <c r="G273" s="100">
        <v>50</v>
      </c>
      <c r="H273" s="12">
        <f t="shared" si="40"/>
        <v>0</v>
      </c>
      <c r="I273" s="12">
        <f t="shared" si="40"/>
        <v>0</v>
      </c>
      <c r="J273" s="12">
        <f t="shared" si="40"/>
        <v>0</v>
      </c>
      <c r="K273" s="12">
        <f t="shared" si="40"/>
        <v>0</v>
      </c>
      <c r="L273" s="12">
        <f t="shared" si="40"/>
        <v>0</v>
      </c>
      <c r="M273" s="12">
        <f t="shared" si="40"/>
        <v>0</v>
      </c>
      <c r="N273" s="12">
        <f t="shared" si="40"/>
        <v>0</v>
      </c>
      <c r="O273" s="12">
        <f t="shared" si="40"/>
        <v>0</v>
      </c>
      <c r="P273" s="12">
        <f t="shared" si="40"/>
        <v>0</v>
      </c>
      <c r="Q273" s="12">
        <f t="shared" si="40"/>
        <v>0</v>
      </c>
      <c r="R273" s="12">
        <f t="shared" si="40"/>
        <v>0</v>
      </c>
      <c r="S273" s="12">
        <f t="shared" si="40"/>
        <v>0</v>
      </c>
      <c r="T273" s="12">
        <f t="shared" si="40"/>
        <v>0</v>
      </c>
      <c r="U273" s="12">
        <f t="shared" si="40"/>
        <v>0</v>
      </c>
      <c r="V273" s="12">
        <f t="shared" si="40"/>
        <v>0</v>
      </c>
      <c r="W273" s="12">
        <f t="shared" si="40"/>
        <v>0</v>
      </c>
      <c r="X273" s="67">
        <f t="shared" si="40"/>
        <v>0</v>
      </c>
      <c r="Y273" s="59">
        <f>X273/G273*100</f>
        <v>0</v>
      </c>
    </row>
    <row r="274" spans="1:25" ht="19.5" outlineLevel="6" thickBot="1">
      <c r="A274" s="126" t="s">
        <v>35</v>
      </c>
      <c r="B274" s="18">
        <v>951</v>
      </c>
      <c r="C274" s="39" t="s">
        <v>14</v>
      </c>
      <c r="D274" s="39" t="s">
        <v>6</v>
      </c>
      <c r="E274" s="39" t="s">
        <v>5</v>
      </c>
      <c r="F274" s="39"/>
      <c r="G274" s="164">
        <f>G275</f>
        <v>1381.9170000000001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0</v>
      </c>
      <c r="Y274" s="59">
        <f>X274/G274*100</f>
        <v>0</v>
      </c>
    </row>
    <row r="275" spans="1:25" ht="32.25" outlineLevel="6" thickBot="1">
      <c r="A275" s="114" t="s">
        <v>144</v>
      </c>
      <c r="B275" s="19">
        <v>951</v>
      </c>
      <c r="C275" s="9" t="s">
        <v>14</v>
      </c>
      <c r="D275" s="9" t="s">
        <v>145</v>
      </c>
      <c r="E275" s="9" t="s">
        <v>5</v>
      </c>
      <c r="F275" s="9"/>
      <c r="G275" s="145">
        <f>G276</f>
        <v>1381.9170000000001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114" t="s">
        <v>146</v>
      </c>
      <c r="B276" s="19">
        <v>951</v>
      </c>
      <c r="C276" s="11" t="s">
        <v>14</v>
      </c>
      <c r="D276" s="11" t="s">
        <v>147</v>
      </c>
      <c r="E276" s="11" t="s">
        <v>5</v>
      </c>
      <c r="F276" s="11"/>
      <c r="G276" s="148">
        <f>G277</f>
        <v>1381.9170000000001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48" outlineLevel="6" thickBot="1">
      <c r="A277" s="115" t="s">
        <v>305</v>
      </c>
      <c r="B277" s="132">
        <v>951</v>
      </c>
      <c r="C277" s="93" t="s">
        <v>14</v>
      </c>
      <c r="D277" s="93" t="s">
        <v>150</v>
      </c>
      <c r="E277" s="93" t="s">
        <v>5</v>
      </c>
      <c r="F277" s="93"/>
      <c r="G277" s="147">
        <f>G278+G281</f>
        <v>1381.9170000000001</v>
      </c>
      <c r="H277" s="31">
        <f aca="true" t="shared" si="41" ref="H277:X279">H278</f>
        <v>0</v>
      </c>
      <c r="I277" s="31">
        <f t="shared" si="41"/>
        <v>0</v>
      </c>
      <c r="J277" s="31">
        <f t="shared" si="41"/>
        <v>0</v>
      </c>
      <c r="K277" s="31">
        <f t="shared" si="41"/>
        <v>0</v>
      </c>
      <c r="L277" s="31">
        <f t="shared" si="41"/>
        <v>0</v>
      </c>
      <c r="M277" s="31">
        <f t="shared" si="41"/>
        <v>0</v>
      </c>
      <c r="N277" s="31">
        <f t="shared" si="41"/>
        <v>0</v>
      </c>
      <c r="O277" s="31">
        <f t="shared" si="41"/>
        <v>0</v>
      </c>
      <c r="P277" s="31">
        <f t="shared" si="41"/>
        <v>0</v>
      </c>
      <c r="Q277" s="31">
        <f t="shared" si="41"/>
        <v>0</v>
      </c>
      <c r="R277" s="31">
        <f t="shared" si="41"/>
        <v>0</v>
      </c>
      <c r="S277" s="31">
        <f t="shared" si="41"/>
        <v>0</v>
      </c>
      <c r="T277" s="31">
        <f t="shared" si="41"/>
        <v>0</v>
      </c>
      <c r="U277" s="31">
        <f t="shared" si="41"/>
        <v>0</v>
      </c>
      <c r="V277" s="31">
        <f t="shared" si="41"/>
        <v>0</v>
      </c>
      <c r="W277" s="31">
        <f t="shared" si="41"/>
        <v>0</v>
      </c>
      <c r="X277" s="66">
        <f t="shared" si="41"/>
        <v>1409.01825</v>
      </c>
      <c r="Y277" s="59">
        <f>X277/G277*100</f>
        <v>101.9611344241369</v>
      </c>
    </row>
    <row r="278" spans="1:25" ht="32.25" outlineLevel="6" thickBot="1">
      <c r="A278" s="5" t="s">
        <v>98</v>
      </c>
      <c r="B278" s="21">
        <v>951</v>
      </c>
      <c r="C278" s="6" t="s">
        <v>14</v>
      </c>
      <c r="D278" s="6" t="s">
        <v>150</v>
      </c>
      <c r="E278" s="6" t="s">
        <v>95</v>
      </c>
      <c r="F278" s="6"/>
      <c r="G278" s="151">
        <f>G279+G280</f>
        <v>1374.18</v>
      </c>
      <c r="H278" s="32">
        <f t="shared" si="41"/>
        <v>0</v>
      </c>
      <c r="I278" s="32">
        <f t="shared" si="41"/>
        <v>0</v>
      </c>
      <c r="J278" s="32">
        <f t="shared" si="41"/>
        <v>0</v>
      </c>
      <c r="K278" s="32">
        <f t="shared" si="41"/>
        <v>0</v>
      </c>
      <c r="L278" s="32">
        <f t="shared" si="41"/>
        <v>0</v>
      </c>
      <c r="M278" s="32">
        <f t="shared" si="41"/>
        <v>0</v>
      </c>
      <c r="N278" s="32">
        <f t="shared" si="41"/>
        <v>0</v>
      </c>
      <c r="O278" s="32">
        <f t="shared" si="41"/>
        <v>0</v>
      </c>
      <c r="P278" s="32">
        <f t="shared" si="41"/>
        <v>0</v>
      </c>
      <c r="Q278" s="32">
        <f t="shared" si="41"/>
        <v>0</v>
      </c>
      <c r="R278" s="32">
        <f t="shared" si="41"/>
        <v>0</v>
      </c>
      <c r="S278" s="32">
        <f t="shared" si="41"/>
        <v>0</v>
      </c>
      <c r="T278" s="32">
        <f t="shared" si="41"/>
        <v>0</v>
      </c>
      <c r="U278" s="32">
        <f t="shared" si="41"/>
        <v>0</v>
      </c>
      <c r="V278" s="32">
        <f t="shared" si="41"/>
        <v>0</v>
      </c>
      <c r="W278" s="32">
        <f t="shared" si="41"/>
        <v>0</v>
      </c>
      <c r="X278" s="67">
        <f t="shared" si="41"/>
        <v>1409.01825</v>
      </c>
      <c r="Y278" s="59">
        <f>X278/G278*100</f>
        <v>102.53520281185871</v>
      </c>
    </row>
    <row r="279" spans="1:25" ht="16.5" outlineLevel="6" thickBot="1">
      <c r="A279" s="90" t="s">
        <v>99</v>
      </c>
      <c r="B279" s="94">
        <v>951</v>
      </c>
      <c r="C279" s="95" t="s">
        <v>14</v>
      </c>
      <c r="D279" s="95" t="s">
        <v>150</v>
      </c>
      <c r="E279" s="95" t="s">
        <v>96</v>
      </c>
      <c r="F279" s="95"/>
      <c r="G279" s="146">
        <v>1371.98</v>
      </c>
      <c r="H279" s="34">
        <f t="shared" si="41"/>
        <v>0</v>
      </c>
      <c r="I279" s="34">
        <f t="shared" si="41"/>
        <v>0</v>
      </c>
      <c r="J279" s="34">
        <f t="shared" si="41"/>
        <v>0</v>
      </c>
      <c r="K279" s="34">
        <f t="shared" si="41"/>
        <v>0</v>
      </c>
      <c r="L279" s="34">
        <f t="shared" si="41"/>
        <v>0</v>
      </c>
      <c r="M279" s="34">
        <f t="shared" si="41"/>
        <v>0</v>
      </c>
      <c r="N279" s="34">
        <f t="shared" si="41"/>
        <v>0</v>
      </c>
      <c r="O279" s="34">
        <f t="shared" si="41"/>
        <v>0</v>
      </c>
      <c r="P279" s="34">
        <f t="shared" si="41"/>
        <v>0</v>
      </c>
      <c r="Q279" s="34">
        <f t="shared" si="41"/>
        <v>0</v>
      </c>
      <c r="R279" s="34">
        <f t="shared" si="41"/>
        <v>0</v>
      </c>
      <c r="S279" s="34">
        <f t="shared" si="41"/>
        <v>0</v>
      </c>
      <c r="T279" s="34">
        <f t="shared" si="41"/>
        <v>0</v>
      </c>
      <c r="U279" s="34">
        <f t="shared" si="41"/>
        <v>0</v>
      </c>
      <c r="V279" s="34">
        <f t="shared" si="41"/>
        <v>0</v>
      </c>
      <c r="W279" s="34">
        <f t="shared" si="41"/>
        <v>0</v>
      </c>
      <c r="X279" s="68">
        <f t="shared" si="41"/>
        <v>1409.01825</v>
      </c>
      <c r="Y279" s="59">
        <f>X279/G279*100</f>
        <v>102.69962025685506</v>
      </c>
    </row>
    <row r="280" spans="1:25" ht="32.25" outlineLevel="6" thickBot="1">
      <c r="A280" s="90" t="s">
        <v>100</v>
      </c>
      <c r="B280" s="94">
        <v>951</v>
      </c>
      <c r="C280" s="95" t="s">
        <v>14</v>
      </c>
      <c r="D280" s="95" t="s">
        <v>150</v>
      </c>
      <c r="E280" s="95" t="s">
        <v>97</v>
      </c>
      <c r="F280" s="95"/>
      <c r="G280" s="146">
        <v>2.2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1409.01825</v>
      </c>
      <c r="Y280" s="59">
        <f>X280/G280*100</f>
        <v>64046.28409090909</v>
      </c>
    </row>
    <row r="281" spans="1:25" ht="32.25" outlineLevel="6" thickBot="1">
      <c r="A281" s="5" t="s">
        <v>107</v>
      </c>
      <c r="B281" s="21">
        <v>951</v>
      </c>
      <c r="C281" s="6" t="s">
        <v>14</v>
      </c>
      <c r="D281" s="6" t="s">
        <v>150</v>
      </c>
      <c r="E281" s="6" t="s">
        <v>101</v>
      </c>
      <c r="F281" s="6"/>
      <c r="G281" s="151">
        <f>G282</f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14</v>
      </c>
      <c r="D282" s="95" t="s">
        <v>150</v>
      </c>
      <c r="E282" s="95" t="s">
        <v>103</v>
      </c>
      <c r="F282" s="95"/>
      <c r="G282" s="146">
        <v>7.737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19.5" outlineLevel="6" thickBot="1">
      <c r="A283" s="110" t="s">
        <v>67</v>
      </c>
      <c r="B283" s="18">
        <v>951</v>
      </c>
      <c r="C283" s="14" t="s">
        <v>48</v>
      </c>
      <c r="D283" s="14" t="s">
        <v>6</v>
      </c>
      <c r="E283" s="14" t="s">
        <v>5</v>
      </c>
      <c r="F283" s="14"/>
      <c r="G283" s="15">
        <f>G288+G284</f>
        <v>18767.510000000006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144</v>
      </c>
      <c r="B284" s="19">
        <v>953</v>
      </c>
      <c r="C284" s="9" t="s">
        <v>390</v>
      </c>
      <c r="D284" s="9" t="s">
        <v>145</v>
      </c>
      <c r="E284" s="9" t="s">
        <v>5</v>
      </c>
      <c r="F284" s="9"/>
      <c r="G284" s="157">
        <f>G285</f>
        <v>5.419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114" t="s">
        <v>146</v>
      </c>
      <c r="B285" s="19">
        <v>953</v>
      </c>
      <c r="C285" s="9" t="s">
        <v>390</v>
      </c>
      <c r="D285" s="9" t="s">
        <v>147</v>
      </c>
      <c r="E285" s="9" t="s">
        <v>5</v>
      </c>
      <c r="F285" s="9"/>
      <c r="G285" s="157">
        <f>G286</f>
        <v>5.419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96" t="s">
        <v>158</v>
      </c>
      <c r="B286" s="92">
        <v>953</v>
      </c>
      <c r="C286" s="93" t="s">
        <v>390</v>
      </c>
      <c r="D286" s="93" t="s">
        <v>159</v>
      </c>
      <c r="E286" s="93" t="s">
        <v>5</v>
      </c>
      <c r="F286" s="93"/>
      <c r="G286" s="159">
        <f>G287</f>
        <v>5.419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5" t="s">
        <v>118</v>
      </c>
      <c r="B287" s="21">
        <v>953</v>
      </c>
      <c r="C287" s="6" t="s">
        <v>390</v>
      </c>
      <c r="D287" s="6" t="s">
        <v>159</v>
      </c>
      <c r="E287" s="6" t="s">
        <v>92</v>
      </c>
      <c r="F287" s="6"/>
      <c r="G287" s="160">
        <v>5.419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8" t="s">
        <v>36</v>
      </c>
      <c r="B288" s="19">
        <v>951</v>
      </c>
      <c r="C288" s="9" t="s">
        <v>15</v>
      </c>
      <c r="D288" s="9" t="s">
        <v>6</v>
      </c>
      <c r="E288" s="9" t="s">
        <v>5</v>
      </c>
      <c r="F288" s="9"/>
      <c r="G288" s="10">
        <f>G289+G305+G309+G313</f>
        <v>18762.091000000004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3" t="s">
        <v>203</v>
      </c>
      <c r="B289" s="19">
        <v>951</v>
      </c>
      <c r="C289" s="11" t="s">
        <v>15</v>
      </c>
      <c r="D289" s="11" t="s">
        <v>204</v>
      </c>
      <c r="E289" s="11" t="s">
        <v>5</v>
      </c>
      <c r="F289" s="11"/>
      <c r="G289" s="12">
        <f>G290+G294</f>
        <v>18428.191000000003</v>
      </c>
      <c r="H289" s="29">
        <f aca="true" t="shared" si="42" ref="H289:X289">H290</f>
        <v>0</v>
      </c>
      <c r="I289" s="29">
        <f t="shared" si="42"/>
        <v>0</v>
      </c>
      <c r="J289" s="29">
        <f t="shared" si="42"/>
        <v>0</v>
      </c>
      <c r="K289" s="29">
        <f t="shared" si="42"/>
        <v>0</v>
      </c>
      <c r="L289" s="29">
        <f t="shared" si="42"/>
        <v>0</v>
      </c>
      <c r="M289" s="29">
        <f t="shared" si="42"/>
        <v>0</v>
      </c>
      <c r="N289" s="29">
        <f t="shared" si="42"/>
        <v>0</v>
      </c>
      <c r="O289" s="29">
        <f t="shared" si="42"/>
        <v>0</v>
      </c>
      <c r="P289" s="29">
        <f t="shared" si="42"/>
        <v>0</v>
      </c>
      <c r="Q289" s="29">
        <f t="shared" si="42"/>
        <v>0</v>
      </c>
      <c r="R289" s="29">
        <f t="shared" si="42"/>
        <v>0</v>
      </c>
      <c r="S289" s="29">
        <f t="shared" si="42"/>
        <v>0</v>
      </c>
      <c r="T289" s="29">
        <f t="shared" si="42"/>
        <v>0</v>
      </c>
      <c r="U289" s="29">
        <f t="shared" si="42"/>
        <v>0</v>
      </c>
      <c r="V289" s="29">
        <f t="shared" si="42"/>
        <v>0</v>
      </c>
      <c r="W289" s="29">
        <f t="shared" si="42"/>
        <v>0</v>
      </c>
      <c r="X289" s="73">
        <f t="shared" si="42"/>
        <v>669.14176</v>
      </c>
      <c r="Y289" s="59">
        <f>X289/G289*100</f>
        <v>3.631076756258929</v>
      </c>
    </row>
    <row r="290" spans="1:25" ht="16.5" outlineLevel="6" thickBot="1">
      <c r="A290" s="96" t="s">
        <v>130</v>
      </c>
      <c r="B290" s="92">
        <v>951</v>
      </c>
      <c r="C290" s="93" t="s">
        <v>15</v>
      </c>
      <c r="D290" s="93" t="s">
        <v>205</v>
      </c>
      <c r="E290" s="93" t="s">
        <v>5</v>
      </c>
      <c r="F290" s="93"/>
      <c r="G290" s="16">
        <f>G291</f>
        <v>100</v>
      </c>
      <c r="H290" s="10">
        <f aca="true" t="shared" si="43" ref="H290:X290">H305</f>
        <v>0</v>
      </c>
      <c r="I290" s="10">
        <f t="shared" si="43"/>
        <v>0</v>
      </c>
      <c r="J290" s="10">
        <f t="shared" si="43"/>
        <v>0</v>
      </c>
      <c r="K290" s="10">
        <f t="shared" si="43"/>
        <v>0</v>
      </c>
      <c r="L290" s="10">
        <f t="shared" si="43"/>
        <v>0</v>
      </c>
      <c r="M290" s="10">
        <f t="shared" si="43"/>
        <v>0</v>
      </c>
      <c r="N290" s="10">
        <f t="shared" si="43"/>
        <v>0</v>
      </c>
      <c r="O290" s="10">
        <f t="shared" si="43"/>
        <v>0</v>
      </c>
      <c r="P290" s="10">
        <f t="shared" si="43"/>
        <v>0</v>
      </c>
      <c r="Q290" s="10">
        <f t="shared" si="43"/>
        <v>0</v>
      </c>
      <c r="R290" s="10">
        <f t="shared" si="43"/>
        <v>0</v>
      </c>
      <c r="S290" s="10">
        <f t="shared" si="43"/>
        <v>0</v>
      </c>
      <c r="T290" s="10">
        <f t="shared" si="43"/>
        <v>0</v>
      </c>
      <c r="U290" s="10">
        <f t="shared" si="43"/>
        <v>0</v>
      </c>
      <c r="V290" s="10">
        <f t="shared" si="43"/>
        <v>0</v>
      </c>
      <c r="W290" s="10">
        <f t="shared" si="43"/>
        <v>0</v>
      </c>
      <c r="X290" s="66">
        <f t="shared" si="43"/>
        <v>669.14176</v>
      </c>
      <c r="Y290" s="59">
        <f>X290/G290*100</f>
        <v>669.14176</v>
      </c>
    </row>
    <row r="291" spans="1:25" ht="32.25" outlineLevel="6" thickBot="1">
      <c r="A291" s="79" t="s">
        <v>206</v>
      </c>
      <c r="B291" s="21">
        <v>951</v>
      </c>
      <c r="C291" s="6" t="s">
        <v>15</v>
      </c>
      <c r="D291" s="6" t="s">
        <v>207</v>
      </c>
      <c r="E291" s="6" t="s">
        <v>5</v>
      </c>
      <c r="F291" s="6"/>
      <c r="G291" s="7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207</v>
      </c>
      <c r="E292" s="95" t="s">
        <v>101</v>
      </c>
      <c r="F292" s="95"/>
      <c r="G292" s="100">
        <f>G293</f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207</v>
      </c>
      <c r="E293" s="95" t="s">
        <v>103</v>
      </c>
      <c r="F293" s="95"/>
      <c r="G293" s="100">
        <v>100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4.5" customHeight="1" outlineLevel="6" thickBot="1">
      <c r="A294" s="116" t="s">
        <v>208</v>
      </c>
      <c r="B294" s="92">
        <v>951</v>
      </c>
      <c r="C294" s="93" t="s">
        <v>15</v>
      </c>
      <c r="D294" s="93" t="s">
        <v>209</v>
      </c>
      <c r="E294" s="93" t="s">
        <v>5</v>
      </c>
      <c r="F294" s="93"/>
      <c r="G294" s="16">
        <f>G295+G299+G302</f>
        <v>18328.191000000003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5" t="s">
        <v>210</v>
      </c>
      <c r="B295" s="21">
        <v>951</v>
      </c>
      <c r="C295" s="6" t="s">
        <v>15</v>
      </c>
      <c r="D295" s="6" t="s">
        <v>211</v>
      </c>
      <c r="E295" s="6" t="s">
        <v>5</v>
      </c>
      <c r="F295" s="6"/>
      <c r="G295" s="7">
        <f>G296</f>
        <v>10371.661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0" t="s">
        <v>129</v>
      </c>
      <c r="B296" s="94">
        <v>951</v>
      </c>
      <c r="C296" s="95" t="s">
        <v>15</v>
      </c>
      <c r="D296" s="95" t="s">
        <v>211</v>
      </c>
      <c r="E296" s="95" t="s">
        <v>128</v>
      </c>
      <c r="F296" s="95"/>
      <c r="G296" s="100">
        <f>G297+G298</f>
        <v>10371.661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1" t="s">
        <v>308</v>
      </c>
      <c r="B297" s="94">
        <v>951</v>
      </c>
      <c r="C297" s="95" t="s">
        <v>15</v>
      </c>
      <c r="D297" s="95" t="s">
        <v>211</v>
      </c>
      <c r="E297" s="95" t="s">
        <v>92</v>
      </c>
      <c r="F297" s="95"/>
      <c r="G297" s="100">
        <v>10316.67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98" t="s">
        <v>90</v>
      </c>
      <c r="B298" s="94">
        <v>951</v>
      </c>
      <c r="C298" s="95" t="s">
        <v>15</v>
      </c>
      <c r="D298" s="95" t="s">
        <v>366</v>
      </c>
      <c r="E298" s="95" t="s">
        <v>91</v>
      </c>
      <c r="F298" s="95"/>
      <c r="G298" s="100">
        <v>54.991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2.25" outlineLevel="6" thickBot="1">
      <c r="A299" s="5" t="s">
        <v>212</v>
      </c>
      <c r="B299" s="21">
        <v>951</v>
      </c>
      <c r="C299" s="6" t="s">
        <v>15</v>
      </c>
      <c r="D299" s="6" t="s">
        <v>213</v>
      </c>
      <c r="E299" s="6" t="s">
        <v>5</v>
      </c>
      <c r="F299" s="6"/>
      <c r="G299" s="7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0" t="s">
        <v>129</v>
      </c>
      <c r="B300" s="94">
        <v>951</v>
      </c>
      <c r="C300" s="95" t="s">
        <v>15</v>
      </c>
      <c r="D300" s="95" t="s">
        <v>213</v>
      </c>
      <c r="E300" s="95" t="s">
        <v>128</v>
      </c>
      <c r="F300" s="95"/>
      <c r="G300" s="100">
        <f>G301</f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101" t="s">
        <v>308</v>
      </c>
      <c r="B301" s="94">
        <v>951</v>
      </c>
      <c r="C301" s="95" t="s">
        <v>15</v>
      </c>
      <c r="D301" s="95" t="s">
        <v>213</v>
      </c>
      <c r="E301" s="95" t="s">
        <v>92</v>
      </c>
      <c r="F301" s="95"/>
      <c r="G301" s="100">
        <v>7946.63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79" t="s">
        <v>386</v>
      </c>
      <c r="B302" s="21">
        <v>951</v>
      </c>
      <c r="C302" s="6" t="s">
        <v>15</v>
      </c>
      <c r="D302" s="6" t="s">
        <v>387</v>
      </c>
      <c r="E302" s="6" t="s">
        <v>5</v>
      </c>
      <c r="F302" s="6"/>
      <c r="G302" s="7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90" t="s">
        <v>129</v>
      </c>
      <c r="B303" s="94">
        <v>951</v>
      </c>
      <c r="C303" s="95" t="s">
        <v>15</v>
      </c>
      <c r="D303" s="95" t="s">
        <v>387</v>
      </c>
      <c r="E303" s="95" t="s">
        <v>128</v>
      </c>
      <c r="F303" s="95"/>
      <c r="G303" s="100">
        <f>G304</f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1" t="s">
        <v>308</v>
      </c>
      <c r="B304" s="94">
        <v>951</v>
      </c>
      <c r="C304" s="95" t="s">
        <v>15</v>
      </c>
      <c r="D304" s="95" t="s">
        <v>387</v>
      </c>
      <c r="E304" s="95" t="s">
        <v>92</v>
      </c>
      <c r="F304" s="95"/>
      <c r="G304" s="100">
        <v>9.9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356</v>
      </c>
      <c r="B305" s="19">
        <v>951</v>
      </c>
      <c r="C305" s="9" t="s">
        <v>15</v>
      </c>
      <c r="D305" s="9" t="s">
        <v>214</v>
      </c>
      <c r="E305" s="9" t="s">
        <v>5</v>
      </c>
      <c r="F305" s="9"/>
      <c r="G305" s="10">
        <f>G306</f>
        <v>200</v>
      </c>
      <c r="H305" s="12">
        <f aca="true" t="shared" si="44" ref="H305:X305">H306</f>
        <v>0</v>
      </c>
      <c r="I305" s="12">
        <f t="shared" si="44"/>
        <v>0</v>
      </c>
      <c r="J305" s="12">
        <f t="shared" si="44"/>
        <v>0</v>
      </c>
      <c r="K305" s="12">
        <f t="shared" si="44"/>
        <v>0</v>
      </c>
      <c r="L305" s="12">
        <f t="shared" si="44"/>
        <v>0</v>
      </c>
      <c r="M305" s="12">
        <f t="shared" si="44"/>
        <v>0</v>
      </c>
      <c r="N305" s="12">
        <f t="shared" si="44"/>
        <v>0</v>
      </c>
      <c r="O305" s="12">
        <f t="shared" si="44"/>
        <v>0</v>
      </c>
      <c r="P305" s="12">
        <f t="shared" si="44"/>
        <v>0</v>
      </c>
      <c r="Q305" s="12">
        <f t="shared" si="44"/>
        <v>0</v>
      </c>
      <c r="R305" s="12">
        <f t="shared" si="44"/>
        <v>0</v>
      </c>
      <c r="S305" s="12">
        <f t="shared" si="44"/>
        <v>0</v>
      </c>
      <c r="T305" s="12">
        <f t="shared" si="44"/>
        <v>0</v>
      </c>
      <c r="U305" s="12">
        <f t="shared" si="44"/>
        <v>0</v>
      </c>
      <c r="V305" s="12">
        <f t="shared" si="44"/>
        <v>0</v>
      </c>
      <c r="W305" s="12">
        <f t="shared" si="44"/>
        <v>0</v>
      </c>
      <c r="X305" s="67">
        <f t="shared" si="44"/>
        <v>669.14176</v>
      </c>
      <c r="Y305" s="59">
        <f>X305/G305*100</f>
        <v>334.57088</v>
      </c>
    </row>
    <row r="306" spans="1:25" ht="48" outlineLevel="6" thickBot="1">
      <c r="A306" s="79" t="s">
        <v>215</v>
      </c>
      <c r="B306" s="21">
        <v>951</v>
      </c>
      <c r="C306" s="6" t="s">
        <v>15</v>
      </c>
      <c r="D306" s="6" t="s">
        <v>216</v>
      </c>
      <c r="E306" s="6" t="s">
        <v>5</v>
      </c>
      <c r="F306" s="6"/>
      <c r="G306" s="7">
        <f>G307</f>
        <v>200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669.14176</v>
      </c>
      <c r="Y306" s="59">
        <f>X306/G306*100</f>
        <v>334.57088</v>
      </c>
    </row>
    <row r="307" spans="1:25" ht="32.25" outlineLevel="6" thickBot="1">
      <c r="A307" s="90" t="s">
        <v>107</v>
      </c>
      <c r="B307" s="94">
        <v>951</v>
      </c>
      <c r="C307" s="95" t="s">
        <v>15</v>
      </c>
      <c r="D307" s="95" t="s">
        <v>216</v>
      </c>
      <c r="E307" s="95" t="s">
        <v>101</v>
      </c>
      <c r="F307" s="95"/>
      <c r="G307" s="100">
        <f>G308</f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90" t="s">
        <v>109</v>
      </c>
      <c r="B308" s="94">
        <v>951</v>
      </c>
      <c r="C308" s="95" t="s">
        <v>15</v>
      </c>
      <c r="D308" s="95" t="s">
        <v>216</v>
      </c>
      <c r="E308" s="95" t="s">
        <v>103</v>
      </c>
      <c r="F308" s="95"/>
      <c r="G308" s="100">
        <v>200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8" t="s">
        <v>357</v>
      </c>
      <c r="B309" s="19">
        <v>951</v>
      </c>
      <c r="C309" s="9" t="s">
        <v>15</v>
      </c>
      <c r="D309" s="9" t="s">
        <v>217</v>
      </c>
      <c r="E309" s="9" t="s">
        <v>5</v>
      </c>
      <c r="F309" s="9"/>
      <c r="G309" s="10">
        <f>G310</f>
        <v>83.9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79" t="s">
        <v>218</v>
      </c>
      <c r="B310" s="21">
        <v>951</v>
      </c>
      <c r="C310" s="6" t="s">
        <v>15</v>
      </c>
      <c r="D310" s="6" t="s">
        <v>219</v>
      </c>
      <c r="E310" s="6" t="s">
        <v>5</v>
      </c>
      <c r="F310" s="6"/>
      <c r="G310" s="7">
        <f>G311</f>
        <v>83.9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107</v>
      </c>
      <c r="B311" s="94">
        <v>951</v>
      </c>
      <c r="C311" s="95" t="s">
        <v>15</v>
      </c>
      <c r="D311" s="95" t="s">
        <v>219</v>
      </c>
      <c r="E311" s="95" t="s">
        <v>101</v>
      </c>
      <c r="F311" s="95"/>
      <c r="G311" s="100">
        <f>G312</f>
        <v>83.9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90" t="s">
        <v>109</v>
      </c>
      <c r="B312" s="94">
        <v>951</v>
      </c>
      <c r="C312" s="95" t="s">
        <v>15</v>
      </c>
      <c r="D312" s="95" t="s">
        <v>219</v>
      </c>
      <c r="E312" s="95" t="s">
        <v>103</v>
      </c>
      <c r="F312" s="95"/>
      <c r="G312" s="100">
        <v>83.9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19.5" outlineLevel="6" thickBot="1">
      <c r="A313" s="8" t="s">
        <v>358</v>
      </c>
      <c r="B313" s="19">
        <v>951</v>
      </c>
      <c r="C313" s="9" t="s">
        <v>15</v>
      </c>
      <c r="D313" s="9" t="s">
        <v>220</v>
      </c>
      <c r="E313" s="9" t="s">
        <v>5</v>
      </c>
      <c r="F313" s="9"/>
      <c r="G313" s="10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5.25" customHeight="1" outlineLevel="6" thickBot="1">
      <c r="A314" s="79" t="s">
        <v>221</v>
      </c>
      <c r="B314" s="21">
        <v>951</v>
      </c>
      <c r="C314" s="6" t="s">
        <v>15</v>
      </c>
      <c r="D314" s="6" t="s">
        <v>222</v>
      </c>
      <c r="E314" s="6" t="s">
        <v>5</v>
      </c>
      <c r="F314" s="6"/>
      <c r="G314" s="7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107</v>
      </c>
      <c r="B315" s="94">
        <v>951</v>
      </c>
      <c r="C315" s="95" t="s">
        <v>15</v>
      </c>
      <c r="D315" s="95" t="s">
        <v>222</v>
      </c>
      <c r="E315" s="95" t="s">
        <v>101</v>
      </c>
      <c r="F315" s="95"/>
      <c r="G315" s="10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90" t="s">
        <v>109</v>
      </c>
      <c r="B316" s="94">
        <v>951</v>
      </c>
      <c r="C316" s="95" t="s">
        <v>15</v>
      </c>
      <c r="D316" s="95" t="s">
        <v>222</v>
      </c>
      <c r="E316" s="95" t="s">
        <v>103</v>
      </c>
      <c r="F316" s="95"/>
      <c r="G316" s="100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10" t="s">
        <v>47</v>
      </c>
      <c r="B317" s="18">
        <v>951</v>
      </c>
      <c r="C317" s="14" t="s">
        <v>46</v>
      </c>
      <c r="D317" s="14" t="s">
        <v>6</v>
      </c>
      <c r="E317" s="14" t="s">
        <v>5</v>
      </c>
      <c r="F317" s="14"/>
      <c r="G317" s="15">
        <f>G318+G324+G335</f>
        <v>6891.3364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37</v>
      </c>
      <c r="B318" s="18">
        <v>951</v>
      </c>
      <c r="C318" s="39" t="s">
        <v>16</v>
      </c>
      <c r="D318" s="39" t="s">
        <v>6</v>
      </c>
      <c r="E318" s="39" t="s">
        <v>5</v>
      </c>
      <c r="F318" s="39"/>
      <c r="G318" s="121">
        <f>G319</f>
        <v>644.69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144</v>
      </c>
      <c r="B319" s="19">
        <v>951</v>
      </c>
      <c r="C319" s="9" t="s">
        <v>16</v>
      </c>
      <c r="D319" s="9" t="s">
        <v>145</v>
      </c>
      <c r="E319" s="9" t="s">
        <v>5</v>
      </c>
      <c r="F319" s="9"/>
      <c r="G319" s="10">
        <f>G320</f>
        <v>644.69</v>
      </c>
      <c r="H319" s="29">
        <f aca="true" t="shared" si="45" ref="H319:X319">H320+H325</f>
        <v>0</v>
      </c>
      <c r="I319" s="29">
        <f t="shared" si="45"/>
        <v>0</v>
      </c>
      <c r="J319" s="29">
        <f t="shared" si="45"/>
        <v>0</v>
      </c>
      <c r="K319" s="29">
        <f t="shared" si="45"/>
        <v>0</v>
      </c>
      <c r="L319" s="29">
        <f t="shared" si="45"/>
        <v>0</v>
      </c>
      <c r="M319" s="29">
        <f t="shared" si="45"/>
        <v>0</v>
      </c>
      <c r="N319" s="29">
        <f t="shared" si="45"/>
        <v>0</v>
      </c>
      <c r="O319" s="29">
        <f t="shared" si="45"/>
        <v>0</v>
      </c>
      <c r="P319" s="29">
        <f t="shared" si="45"/>
        <v>0</v>
      </c>
      <c r="Q319" s="29">
        <f t="shared" si="45"/>
        <v>0</v>
      </c>
      <c r="R319" s="29">
        <f t="shared" si="45"/>
        <v>0</v>
      </c>
      <c r="S319" s="29">
        <f t="shared" si="45"/>
        <v>0</v>
      </c>
      <c r="T319" s="29">
        <f t="shared" si="45"/>
        <v>0</v>
      </c>
      <c r="U319" s="29">
        <f t="shared" si="45"/>
        <v>0</v>
      </c>
      <c r="V319" s="29">
        <f t="shared" si="45"/>
        <v>0</v>
      </c>
      <c r="W319" s="29">
        <f t="shared" si="45"/>
        <v>0</v>
      </c>
      <c r="X319" s="73">
        <f t="shared" si="45"/>
        <v>241.07674</v>
      </c>
      <c r="Y319" s="59">
        <f>X319/G319*100</f>
        <v>37.39421117126061</v>
      </c>
    </row>
    <row r="320" spans="1:25" ht="32.25" outlineLevel="6" thickBot="1">
      <c r="A320" s="114" t="s">
        <v>146</v>
      </c>
      <c r="B320" s="19">
        <v>951</v>
      </c>
      <c r="C320" s="11" t="s">
        <v>16</v>
      </c>
      <c r="D320" s="11" t="s">
        <v>147</v>
      </c>
      <c r="E320" s="11" t="s">
        <v>5</v>
      </c>
      <c r="F320" s="11"/>
      <c r="G320" s="12">
        <f>G321</f>
        <v>644.69</v>
      </c>
      <c r="H320" s="31">
        <f aca="true" t="shared" si="46" ref="H320:X322">H321</f>
        <v>0</v>
      </c>
      <c r="I320" s="31">
        <f t="shared" si="46"/>
        <v>0</v>
      </c>
      <c r="J320" s="31">
        <f t="shared" si="46"/>
        <v>0</v>
      </c>
      <c r="K320" s="31">
        <f t="shared" si="46"/>
        <v>0</v>
      </c>
      <c r="L320" s="31">
        <f t="shared" si="46"/>
        <v>0</v>
      </c>
      <c r="M320" s="31">
        <f t="shared" si="46"/>
        <v>0</v>
      </c>
      <c r="N320" s="31">
        <f t="shared" si="46"/>
        <v>0</v>
      </c>
      <c r="O320" s="31">
        <f t="shared" si="46"/>
        <v>0</v>
      </c>
      <c r="P320" s="31">
        <f t="shared" si="46"/>
        <v>0</v>
      </c>
      <c r="Q320" s="31">
        <f t="shared" si="46"/>
        <v>0</v>
      </c>
      <c r="R320" s="31">
        <f t="shared" si="46"/>
        <v>0</v>
      </c>
      <c r="S320" s="31">
        <f t="shared" si="46"/>
        <v>0</v>
      </c>
      <c r="T320" s="31">
        <f t="shared" si="46"/>
        <v>0</v>
      </c>
      <c r="U320" s="31">
        <f t="shared" si="46"/>
        <v>0</v>
      </c>
      <c r="V320" s="31">
        <f t="shared" si="46"/>
        <v>0</v>
      </c>
      <c r="W320" s="31">
        <f t="shared" si="46"/>
        <v>0</v>
      </c>
      <c r="X320" s="66">
        <f t="shared" si="46"/>
        <v>178.07376</v>
      </c>
      <c r="Y320" s="59">
        <f>X320/G320*100</f>
        <v>27.621610386387253</v>
      </c>
    </row>
    <row r="321" spans="1:25" ht="32.25" outlineLevel="6" thickBot="1">
      <c r="A321" s="96" t="s">
        <v>223</v>
      </c>
      <c r="B321" s="92">
        <v>951</v>
      </c>
      <c r="C321" s="93" t="s">
        <v>16</v>
      </c>
      <c r="D321" s="93" t="s">
        <v>224</v>
      </c>
      <c r="E321" s="93" t="s">
        <v>5</v>
      </c>
      <c r="F321" s="93"/>
      <c r="G321" s="16">
        <f>G322</f>
        <v>644.69</v>
      </c>
      <c r="H321" s="32">
        <f t="shared" si="46"/>
        <v>0</v>
      </c>
      <c r="I321" s="32">
        <f t="shared" si="46"/>
        <v>0</v>
      </c>
      <c r="J321" s="32">
        <f t="shared" si="46"/>
        <v>0</v>
      </c>
      <c r="K321" s="32">
        <f t="shared" si="46"/>
        <v>0</v>
      </c>
      <c r="L321" s="32">
        <f t="shared" si="46"/>
        <v>0</v>
      </c>
      <c r="M321" s="32">
        <f t="shared" si="46"/>
        <v>0</v>
      </c>
      <c r="N321" s="32">
        <f t="shared" si="46"/>
        <v>0</v>
      </c>
      <c r="O321" s="32">
        <f t="shared" si="46"/>
        <v>0</v>
      </c>
      <c r="P321" s="32">
        <f t="shared" si="46"/>
        <v>0</v>
      </c>
      <c r="Q321" s="32">
        <f t="shared" si="46"/>
        <v>0</v>
      </c>
      <c r="R321" s="32">
        <f t="shared" si="46"/>
        <v>0</v>
      </c>
      <c r="S321" s="32">
        <f t="shared" si="46"/>
        <v>0</v>
      </c>
      <c r="T321" s="32">
        <f t="shared" si="46"/>
        <v>0</v>
      </c>
      <c r="U321" s="32">
        <f t="shared" si="46"/>
        <v>0</v>
      </c>
      <c r="V321" s="32">
        <f t="shared" si="46"/>
        <v>0</v>
      </c>
      <c r="W321" s="32">
        <f t="shared" si="46"/>
        <v>0</v>
      </c>
      <c r="X321" s="67">
        <f t="shared" si="46"/>
        <v>178.07376</v>
      </c>
      <c r="Y321" s="59">
        <f>X321/G321*100</f>
        <v>27.621610386387253</v>
      </c>
    </row>
    <row r="322" spans="1:25" ht="32.25" outlineLevel="6" thickBot="1">
      <c r="A322" s="5" t="s">
        <v>133</v>
      </c>
      <c r="B322" s="21">
        <v>951</v>
      </c>
      <c r="C322" s="6" t="s">
        <v>16</v>
      </c>
      <c r="D322" s="6" t="s">
        <v>224</v>
      </c>
      <c r="E322" s="6" t="s">
        <v>131</v>
      </c>
      <c r="F322" s="6"/>
      <c r="G322" s="7">
        <f>G323</f>
        <v>644.69</v>
      </c>
      <c r="H322" s="34">
        <f t="shared" si="46"/>
        <v>0</v>
      </c>
      <c r="I322" s="34">
        <f t="shared" si="46"/>
        <v>0</v>
      </c>
      <c r="J322" s="34">
        <f t="shared" si="46"/>
        <v>0</v>
      </c>
      <c r="K322" s="34">
        <f t="shared" si="46"/>
        <v>0</v>
      </c>
      <c r="L322" s="34">
        <f t="shared" si="46"/>
        <v>0</v>
      </c>
      <c r="M322" s="34">
        <f t="shared" si="46"/>
        <v>0</v>
      </c>
      <c r="N322" s="34">
        <f t="shared" si="46"/>
        <v>0</v>
      </c>
      <c r="O322" s="34">
        <f t="shared" si="46"/>
        <v>0</v>
      </c>
      <c r="P322" s="34">
        <f t="shared" si="46"/>
        <v>0</v>
      </c>
      <c r="Q322" s="34">
        <f t="shared" si="46"/>
        <v>0</v>
      </c>
      <c r="R322" s="34">
        <f t="shared" si="46"/>
        <v>0</v>
      </c>
      <c r="S322" s="34">
        <f t="shared" si="46"/>
        <v>0</v>
      </c>
      <c r="T322" s="34">
        <f t="shared" si="46"/>
        <v>0</v>
      </c>
      <c r="U322" s="34">
        <f t="shared" si="46"/>
        <v>0</v>
      </c>
      <c r="V322" s="34">
        <f t="shared" si="46"/>
        <v>0</v>
      </c>
      <c r="W322" s="34">
        <f t="shared" si="46"/>
        <v>0</v>
      </c>
      <c r="X322" s="68">
        <f t="shared" si="46"/>
        <v>178.07376</v>
      </c>
      <c r="Y322" s="59">
        <f>X322/G322*100</f>
        <v>27.621610386387253</v>
      </c>
    </row>
    <row r="323" spans="1:25" ht="32.25" outlineLevel="6" thickBot="1">
      <c r="A323" s="90" t="s">
        <v>134</v>
      </c>
      <c r="B323" s="94">
        <v>951</v>
      </c>
      <c r="C323" s="95" t="s">
        <v>16</v>
      </c>
      <c r="D323" s="95" t="s">
        <v>224</v>
      </c>
      <c r="E323" s="95" t="s">
        <v>132</v>
      </c>
      <c r="F323" s="95"/>
      <c r="G323" s="100">
        <v>644.69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42"/>
      <c r="X323" s="65">
        <v>178.07376</v>
      </c>
      <c r="Y323" s="59">
        <f>X323/G323*100</f>
        <v>27.621610386387253</v>
      </c>
    </row>
    <row r="324" spans="1:25" ht="19.5" outlineLevel="6" thickBot="1">
      <c r="A324" s="126" t="s">
        <v>38</v>
      </c>
      <c r="B324" s="18">
        <v>951</v>
      </c>
      <c r="C324" s="39" t="s">
        <v>17</v>
      </c>
      <c r="D324" s="39" t="s">
        <v>6</v>
      </c>
      <c r="E324" s="39" t="s">
        <v>5</v>
      </c>
      <c r="F324" s="39"/>
      <c r="G324" s="121">
        <f>G325+G331</f>
        <v>6196.6464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6.5" outlineLevel="6" thickBot="1">
      <c r="A325" s="8" t="s">
        <v>359</v>
      </c>
      <c r="B325" s="19">
        <v>951</v>
      </c>
      <c r="C325" s="9" t="s">
        <v>17</v>
      </c>
      <c r="D325" s="9" t="s">
        <v>225</v>
      </c>
      <c r="E325" s="9" t="s">
        <v>5</v>
      </c>
      <c r="F325" s="9"/>
      <c r="G325" s="10">
        <f>G326+G329+G330</f>
        <v>6196.6464</v>
      </c>
      <c r="H325" s="31">
        <f aca="true" t="shared" si="47" ref="H325:X326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63.00298</v>
      </c>
      <c r="Y325" s="59">
        <f>X325/G325*100</f>
        <v>1.0167270477140669</v>
      </c>
    </row>
    <row r="326" spans="1:25" ht="32.25" outlineLevel="6" thickBot="1">
      <c r="A326" s="116" t="s">
        <v>226</v>
      </c>
      <c r="B326" s="92">
        <v>951</v>
      </c>
      <c r="C326" s="93" t="s">
        <v>17</v>
      </c>
      <c r="D326" s="93" t="s">
        <v>227</v>
      </c>
      <c r="E326" s="93" t="s">
        <v>5</v>
      </c>
      <c r="F326" s="93"/>
      <c r="G326" s="16">
        <f>G327</f>
        <v>1569.6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63.00298</v>
      </c>
      <c r="Y326" s="59">
        <f>X326/G326*100</f>
        <v>4.01395132517839</v>
      </c>
    </row>
    <row r="327" spans="1:25" ht="32.25" outlineLevel="6" thickBot="1">
      <c r="A327" s="5" t="s">
        <v>114</v>
      </c>
      <c r="B327" s="21">
        <v>951</v>
      </c>
      <c r="C327" s="6" t="s">
        <v>17</v>
      </c>
      <c r="D327" s="6" t="s">
        <v>227</v>
      </c>
      <c r="E327" s="6" t="s">
        <v>113</v>
      </c>
      <c r="F327" s="6"/>
      <c r="G327" s="7">
        <f>G328</f>
        <v>1569.6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63.00298</v>
      </c>
      <c r="Y327" s="59">
        <f>X327/G327*100</f>
        <v>4.01395132517839</v>
      </c>
    </row>
    <row r="328" spans="1:25" ht="19.5" outlineLevel="6" thickBot="1">
      <c r="A328" s="90" t="s">
        <v>136</v>
      </c>
      <c r="B328" s="94">
        <v>951</v>
      </c>
      <c r="C328" s="95" t="s">
        <v>17</v>
      </c>
      <c r="D328" s="95" t="s">
        <v>227</v>
      </c>
      <c r="E328" s="95" t="s">
        <v>135</v>
      </c>
      <c r="F328" s="95"/>
      <c r="G328" s="100">
        <v>1569.6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394</v>
      </c>
      <c r="B329" s="93" t="s">
        <v>398</v>
      </c>
      <c r="C329" s="93" t="s">
        <v>17</v>
      </c>
      <c r="D329" s="93" t="s">
        <v>395</v>
      </c>
      <c r="E329" s="93" t="s">
        <v>135</v>
      </c>
      <c r="F329" s="93"/>
      <c r="G329" s="147">
        <v>2111.6249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6" t="s">
        <v>396</v>
      </c>
      <c r="B330" s="93" t="s">
        <v>398</v>
      </c>
      <c r="C330" s="93" t="s">
        <v>17</v>
      </c>
      <c r="D330" s="93" t="s">
        <v>397</v>
      </c>
      <c r="E330" s="93" t="s">
        <v>135</v>
      </c>
      <c r="F330" s="93"/>
      <c r="G330" s="147">
        <v>2515.4215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228</v>
      </c>
      <c r="B331" s="19">
        <v>951</v>
      </c>
      <c r="C331" s="9" t="s">
        <v>17</v>
      </c>
      <c r="D331" s="9" t="s">
        <v>43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6" t="s">
        <v>226</v>
      </c>
      <c r="B332" s="92">
        <v>951</v>
      </c>
      <c r="C332" s="93" t="s">
        <v>17</v>
      </c>
      <c r="D332" s="93" t="s">
        <v>229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114</v>
      </c>
      <c r="B333" s="21">
        <v>951</v>
      </c>
      <c r="C333" s="6" t="s">
        <v>17</v>
      </c>
      <c r="D333" s="6" t="s">
        <v>229</v>
      </c>
      <c r="E333" s="6" t="s">
        <v>113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90" t="s">
        <v>136</v>
      </c>
      <c r="B334" s="94">
        <v>951</v>
      </c>
      <c r="C334" s="95" t="s">
        <v>17</v>
      </c>
      <c r="D334" s="95" t="s">
        <v>229</v>
      </c>
      <c r="E334" s="95" t="s">
        <v>135</v>
      </c>
      <c r="F334" s="95"/>
      <c r="G334" s="100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6" t="s">
        <v>230</v>
      </c>
      <c r="B335" s="18">
        <v>951</v>
      </c>
      <c r="C335" s="39" t="s">
        <v>231</v>
      </c>
      <c r="D335" s="39" t="s">
        <v>6</v>
      </c>
      <c r="E335" s="39" t="s">
        <v>5</v>
      </c>
      <c r="F335" s="39"/>
      <c r="G335" s="121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360</v>
      </c>
      <c r="B336" s="19">
        <v>951</v>
      </c>
      <c r="C336" s="9" t="s">
        <v>231</v>
      </c>
      <c r="D336" s="9" t="s">
        <v>232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6" t="s">
        <v>233</v>
      </c>
      <c r="B337" s="92">
        <v>951</v>
      </c>
      <c r="C337" s="93" t="s">
        <v>231</v>
      </c>
      <c r="D337" s="93" t="s">
        <v>234</v>
      </c>
      <c r="E337" s="93" t="s">
        <v>5</v>
      </c>
      <c r="F337" s="93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107</v>
      </c>
      <c r="B338" s="21">
        <v>951</v>
      </c>
      <c r="C338" s="6" t="s">
        <v>235</v>
      </c>
      <c r="D338" s="6" t="s">
        <v>234</v>
      </c>
      <c r="E338" s="6" t="s">
        <v>101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90" t="s">
        <v>109</v>
      </c>
      <c r="B339" s="94">
        <v>951</v>
      </c>
      <c r="C339" s="95" t="s">
        <v>231</v>
      </c>
      <c r="D339" s="95" t="s">
        <v>234</v>
      </c>
      <c r="E339" s="95" t="s">
        <v>103</v>
      </c>
      <c r="F339" s="95"/>
      <c r="G339" s="100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10" t="s">
        <v>75</v>
      </c>
      <c r="B340" s="18">
        <v>951</v>
      </c>
      <c r="C340" s="14" t="s">
        <v>45</v>
      </c>
      <c r="D340" s="14" t="s">
        <v>6</v>
      </c>
      <c r="E340" s="14" t="s">
        <v>5</v>
      </c>
      <c r="F340" s="14"/>
      <c r="G340" s="15">
        <f>G341+G346</f>
        <v>291.62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236</v>
      </c>
      <c r="B341" s="19">
        <v>951</v>
      </c>
      <c r="C341" s="9" t="s">
        <v>80</v>
      </c>
      <c r="D341" s="9" t="s">
        <v>6</v>
      </c>
      <c r="E341" s="9" t="s">
        <v>5</v>
      </c>
      <c r="F341" s="9"/>
      <c r="G341" s="10">
        <f>G342</f>
        <v>291.62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2" t="s">
        <v>361</v>
      </c>
      <c r="B342" s="108">
        <v>951</v>
      </c>
      <c r="C342" s="93" t="s">
        <v>80</v>
      </c>
      <c r="D342" s="93" t="s">
        <v>237</v>
      </c>
      <c r="E342" s="93" t="s">
        <v>5</v>
      </c>
      <c r="F342" s="93"/>
      <c r="G342" s="16">
        <f>G343</f>
        <v>291.62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6" t="s">
        <v>238</v>
      </c>
      <c r="B343" s="92">
        <v>951</v>
      </c>
      <c r="C343" s="93" t="s">
        <v>80</v>
      </c>
      <c r="D343" s="93" t="s">
        <v>239</v>
      </c>
      <c r="E343" s="93" t="s">
        <v>5</v>
      </c>
      <c r="F343" s="93"/>
      <c r="G343" s="16">
        <f>G344</f>
        <v>291.62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107</v>
      </c>
      <c r="B344" s="21">
        <v>951</v>
      </c>
      <c r="C344" s="6" t="s">
        <v>80</v>
      </c>
      <c r="D344" s="6" t="s">
        <v>239</v>
      </c>
      <c r="E344" s="6" t="s">
        <v>101</v>
      </c>
      <c r="F344" s="6"/>
      <c r="G344" s="7">
        <f>G345</f>
        <v>291.62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90" t="s">
        <v>109</v>
      </c>
      <c r="B345" s="94">
        <v>951</v>
      </c>
      <c r="C345" s="95" t="s">
        <v>80</v>
      </c>
      <c r="D345" s="95" t="s">
        <v>239</v>
      </c>
      <c r="E345" s="95" t="s">
        <v>103</v>
      </c>
      <c r="F345" s="95"/>
      <c r="G345" s="100">
        <v>291.62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9" t="s">
        <v>83</v>
      </c>
      <c r="B346" s="19">
        <v>951</v>
      </c>
      <c r="C346" s="9" t="s">
        <v>84</v>
      </c>
      <c r="D346" s="9" t="s">
        <v>6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2" t="s">
        <v>362</v>
      </c>
      <c r="B347" s="108">
        <v>951</v>
      </c>
      <c r="C347" s="93" t="s">
        <v>84</v>
      </c>
      <c r="D347" s="93" t="s">
        <v>237</v>
      </c>
      <c r="E347" s="93" t="s">
        <v>5</v>
      </c>
      <c r="F347" s="93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240</v>
      </c>
      <c r="B348" s="21">
        <v>951</v>
      </c>
      <c r="C348" s="6" t="s">
        <v>84</v>
      </c>
      <c r="D348" s="6" t="s">
        <v>241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90" t="s">
        <v>127</v>
      </c>
      <c r="B349" s="94">
        <v>951</v>
      </c>
      <c r="C349" s="95" t="s">
        <v>84</v>
      </c>
      <c r="D349" s="95" t="s">
        <v>241</v>
      </c>
      <c r="E349" s="95" t="s">
        <v>126</v>
      </c>
      <c r="F349" s="95"/>
      <c r="G349" s="100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10" t="s">
        <v>72</v>
      </c>
      <c r="B350" s="18">
        <v>951</v>
      </c>
      <c r="C350" s="14" t="s">
        <v>71</v>
      </c>
      <c r="D350" s="14" t="s">
        <v>6</v>
      </c>
      <c r="E350" s="14" t="s">
        <v>5</v>
      </c>
      <c r="F350" s="14"/>
      <c r="G350" s="15">
        <f>G351+G357</f>
        <v>1909.35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71.3370068347867</v>
      </c>
    </row>
    <row r="351" spans="1:25" ht="32.25" outlineLevel="6" thickBot="1">
      <c r="A351" s="128" t="s">
        <v>44</v>
      </c>
      <c r="B351" s="18">
        <v>951</v>
      </c>
      <c r="C351" s="129" t="s">
        <v>82</v>
      </c>
      <c r="D351" s="129" t="s">
        <v>242</v>
      </c>
      <c r="E351" s="129" t="s">
        <v>5</v>
      </c>
      <c r="F351" s="129"/>
      <c r="G351" s="130">
        <f>G352</f>
        <v>1900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71.68806</v>
      </c>
    </row>
    <row r="352" spans="1:25" ht="32.25" outlineLevel="6" thickBot="1">
      <c r="A352" s="114" t="s">
        <v>144</v>
      </c>
      <c r="B352" s="19">
        <v>951</v>
      </c>
      <c r="C352" s="11" t="s">
        <v>82</v>
      </c>
      <c r="D352" s="11" t="s">
        <v>145</v>
      </c>
      <c r="E352" s="11" t="s">
        <v>5</v>
      </c>
      <c r="F352" s="11"/>
      <c r="G352" s="12">
        <f>G353</f>
        <v>1900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4" t="s">
        <v>146</v>
      </c>
      <c r="B353" s="19">
        <v>951</v>
      </c>
      <c r="C353" s="9" t="s">
        <v>82</v>
      </c>
      <c r="D353" s="9" t="s">
        <v>147</v>
      </c>
      <c r="E353" s="9" t="s">
        <v>5</v>
      </c>
      <c r="F353" s="9"/>
      <c r="G353" s="10">
        <f>G354</f>
        <v>1900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71.68806</v>
      </c>
    </row>
    <row r="354" spans="1:25" ht="48" outlineLevel="6" thickBot="1">
      <c r="A354" s="116" t="s">
        <v>243</v>
      </c>
      <c r="B354" s="92">
        <v>951</v>
      </c>
      <c r="C354" s="93" t="s">
        <v>82</v>
      </c>
      <c r="D354" s="93" t="s">
        <v>244</v>
      </c>
      <c r="E354" s="93" t="s">
        <v>5</v>
      </c>
      <c r="F354" s="93"/>
      <c r="G354" s="16">
        <f>G355</f>
        <v>1900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2.563947368421053</v>
      </c>
    </row>
    <row r="355" spans="1:25" ht="16.5" outlineLevel="6" thickBot="1">
      <c r="A355" s="5" t="s">
        <v>129</v>
      </c>
      <c r="B355" s="21">
        <v>951</v>
      </c>
      <c r="C355" s="6" t="s">
        <v>82</v>
      </c>
      <c r="D355" s="6" t="s">
        <v>244</v>
      </c>
      <c r="E355" s="6" t="s">
        <v>128</v>
      </c>
      <c r="F355" s="6"/>
      <c r="G355" s="7">
        <f>G356</f>
        <v>1900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2.563947368421053</v>
      </c>
    </row>
    <row r="356" spans="1:25" ht="48" outlineLevel="6" thickBot="1">
      <c r="A356" s="101" t="s">
        <v>308</v>
      </c>
      <c r="B356" s="94">
        <v>951</v>
      </c>
      <c r="C356" s="95" t="s">
        <v>82</v>
      </c>
      <c r="D356" s="95" t="s">
        <v>244</v>
      </c>
      <c r="E356" s="95" t="s">
        <v>92</v>
      </c>
      <c r="F356" s="95"/>
      <c r="G356" s="100">
        <v>1900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2.563947368421053</v>
      </c>
    </row>
    <row r="357" spans="1:25" ht="16.5" outlineLevel="6" thickBot="1">
      <c r="A357" s="126" t="s">
        <v>73</v>
      </c>
      <c r="B357" s="18">
        <v>951</v>
      </c>
      <c r="C357" s="39" t="s">
        <v>74</v>
      </c>
      <c r="D357" s="39" t="s">
        <v>6</v>
      </c>
      <c r="E357" s="39" t="s">
        <v>5</v>
      </c>
      <c r="F357" s="39"/>
      <c r="G357" s="121">
        <f>G358</f>
        <v>9.35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>
        <f>X357/G357*100</f>
        <v>521.0160427807488</v>
      </c>
    </row>
    <row r="358" spans="1:25" ht="32.25" outlineLevel="6" thickBot="1">
      <c r="A358" s="114" t="s">
        <v>144</v>
      </c>
      <c r="B358" s="19">
        <v>951</v>
      </c>
      <c r="C358" s="11" t="s">
        <v>74</v>
      </c>
      <c r="D358" s="11" t="s">
        <v>145</v>
      </c>
      <c r="E358" s="11" t="s">
        <v>5</v>
      </c>
      <c r="F358" s="11"/>
      <c r="G358" s="12">
        <f>G359</f>
        <v>9.35</v>
      </c>
      <c r="H358" s="10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4" t="s">
        <v>146</v>
      </c>
      <c r="B359" s="19">
        <v>951</v>
      </c>
      <c r="C359" s="11" t="s">
        <v>74</v>
      </c>
      <c r="D359" s="11" t="s">
        <v>147</v>
      </c>
      <c r="E359" s="11" t="s">
        <v>5</v>
      </c>
      <c r="F359" s="11"/>
      <c r="G359" s="12">
        <f>G360</f>
        <v>9.35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>
        <f aca="true" t="shared" si="59" ref="Y359:Y367">X359/G359*100</f>
        <v>0</v>
      </c>
    </row>
    <row r="360" spans="1:25" ht="48" outlineLevel="6" thickBot="1">
      <c r="A360" s="96" t="s">
        <v>245</v>
      </c>
      <c r="B360" s="92">
        <v>951</v>
      </c>
      <c r="C360" s="93" t="s">
        <v>74</v>
      </c>
      <c r="D360" s="93" t="s">
        <v>246</v>
      </c>
      <c r="E360" s="93" t="s">
        <v>5</v>
      </c>
      <c r="F360" s="93"/>
      <c r="G360" s="16">
        <f>G361</f>
        <v>9.35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>
        <f t="shared" si="59"/>
        <v>0</v>
      </c>
    </row>
    <row r="361" spans="1:25" ht="32.25" outlineLevel="6" thickBot="1">
      <c r="A361" s="5" t="s">
        <v>107</v>
      </c>
      <c r="B361" s="21">
        <v>951</v>
      </c>
      <c r="C361" s="6" t="s">
        <v>74</v>
      </c>
      <c r="D361" s="6" t="s">
        <v>246</v>
      </c>
      <c r="E361" s="6" t="s">
        <v>101</v>
      </c>
      <c r="F361" s="6"/>
      <c r="G361" s="7">
        <f>G362</f>
        <v>9.35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>
        <f t="shared" si="59"/>
        <v>0</v>
      </c>
    </row>
    <row r="362" spans="1:25" ht="32.25" outlineLevel="6" thickBot="1">
      <c r="A362" s="90" t="s">
        <v>109</v>
      </c>
      <c r="B362" s="94">
        <v>951</v>
      </c>
      <c r="C362" s="95" t="s">
        <v>74</v>
      </c>
      <c r="D362" s="95" t="s">
        <v>246</v>
      </c>
      <c r="E362" s="95" t="s">
        <v>103</v>
      </c>
      <c r="F362" s="95"/>
      <c r="G362" s="100">
        <v>9.35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>
        <f t="shared" si="59"/>
        <v>0</v>
      </c>
    </row>
    <row r="363" spans="1:25" ht="32.25" outlineLevel="6" thickBot="1">
      <c r="A363" s="110" t="s">
        <v>81</v>
      </c>
      <c r="B363" s="18">
        <v>951</v>
      </c>
      <c r="C363" s="14" t="s">
        <v>68</v>
      </c>
      <c r="D363" s="14" t="s">
        <v>6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247</v>
      </c>
      <c r="B364" s="19">
        <v>951</v>
      </c>
      <c r="C364" s="9" t="s">
        <v>69</v>
      </c>
      <c r="D364" s="9" t="s">
        <v>6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4" t="s">
        <v>144</v>
      </c>
      <c r="B365" s="19">
        <v>951</v>
      </c>
      <c r="C365" s="9" t="s">
        <v>69</v>
      </c>
      <c r="D365" s="9" t="s">
        <v>145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4" t="s">
        <v>146</v>
      </c>
      <c r="B366" s="19">
        <v>951</v>
      </c>
      <c r="C366" s="11" t="s">
        <v>69</v>
      </c>
      <c r="D366" s="11" t="s">
        <v>147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6" t="s">
        <v>248</v>
      </c>
      <c r="B367" s="92">
        <v>951</v>
      </c>
      <c r="C367" s="93" t="s">
        <v>69</v>
      </c>
      <c r="D367" s="93" t="s">
        <v>249</v>
      </c>
      <c r="E367" s="93" t="s">
        <v>5</v>
      </c>
      <c r="F367" s="93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137</v>
      </c>
      <c r="B368" s="21">
        <v>951</v>
      </c>
      <c r="C368" s="6" t="s">
        <v>69</v>
      </c>
      <c r="D368" s="6" t="s">
        <v>249</v>
      </c>
      <c r="E368" s="6" t="s">
        <v>347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10" t="s">
        <v>76</v>
      </c>
      <c r="B369" s="18">
        <v>951</v>
      </c>
      <c r="C369" s="14" t="s">
        <v>77</v>
      </c>
      <c r="D369" s="14" t="s">
        <v>6</v>
      </c>
      <c r="E369" s="14" t="s">
        <v>5</v>
      </c>
      <c r="F369" s="14"/>
      <c r="G369" s="15">
        <f aca="true" t="shared" si="61" ref="G369:G374">G370</f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4" t="s">
        <v>79</v>
      </c>
      <c r="B370" s="19">
        <v>951</v>
      </c>
      <c r="C370" s="9" t="s">
        <v>78</v>
      </c>
      <c r="D370" s="9" t="s">
        <v>6</v>
      </c>
      <c r="E370" s="9" t="s">
        <v>5</v>
      </c>
      <c r="F370" s="9"/>
      <c r="G370" s="10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144</v>
      </c>
      <c r="B371" s="19">
        <v>951</v>
      </c>
      <c r="C371" s="9" t="s">
        <v>78</v>
      </c>
      <c r="D371" s="9" t="s">
        <v>145</v>
      </c>
      <c r="E371" s="9" t="s">
        <v>5</v>
      </c>
      <c r="F371" s="9"/>
      <c r="G371" s="10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4" t="s">
        <v>146</v>
      </c>
      <c r="B372" s="19">
        <v>951</v>
      </c>
      <c r="C372" s="11" t="s">
        <v>78</v>
      </c>
      <c r="D372" s="11" t="s">
        <v>147</v>
      </c>
      <c r="E372" s="11" t="s">
        <v>5</v>
      </c>
      <c r="F372" s="11"/>
      <c r="G372" s="12">
        <f t="shared" si="61"/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250</v>
      </c>
      <c r="B373" s="21">
        <v>951</v>
      </c>
      <c r="C373" s="6" t="s">
        <v>78</v>
      </c>
      <c r="D373" s="6" t="s">
        <v>251</v>
      </c>
      <c r="E373" s="6" t="s">
        <v>5</v>
      </c>
      <c r="F373" s="6"/>
      <c r="G373" s="7">
        <f t="shared" si="61"/>
        <v>19640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140</v>
      </c>
      <c r="B374" s="21">
        <v>951</v>
      </c>
      <c r="C374" s="6" t="s">
        <v>78</v>
      </c>
      <c r="D374" s="6" t="s">
        <v>252</v>
      </c>
      <c r="E374" s="6" t="s">
        <v>138</v>
      </c>
      <c r="F374" s="6"/>
      <c r="G374" s="7">
        <f t="shared" si="61"/>
        <v>19640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90" t="s">
        <v>141</v>
      </c>
      <c r="B375" s="94">
        <v>951</v>
      </c>
      <c r="C375" s="95" t="s">
        <v>78</v>
      </c>
      <c r="D375" s="95" t="s">
        <v>252</v>
      </c>
      <c r="E375" s="95" t="s">
        <v>139</v>
      </c>
      <c r="F375" s="95"/>
      <c r="G375" s="100">
        <v>19640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5" t="s">
        <v>66</v>
      </c>
      <c r="B377" s="106" t="s">
        <v>65</v>
      </c>
      <c r="C377" s="106" t="s">
        <v>64</v>
      </c>
      <c r="D377" s="106" t="s">
        <v>6</v>
      </c>
      <c r="E377" s="106" t="s">
        <v>5</v>
      </c>
      <c r="F377" s="107"/>
      <c r="G377" s="155">
        <f>G378+G487</f>
        <v>417207.8014000001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10" t="s">
        <v>50</v>
      </c>
      <c r="B378" s="18">
        <v>953</v>
      </c>
      <c r="C378" s="14" t="s">
        <v>49</v>
      </c>
      <c r="D378" s="14" t="s">
        <v>6</v>
      </c>
      <c r="E378" s="14" t="s">
        <v>5</v>
      </c>
      <c r="F378" s="14"/>
      <c r="G378" s="156">
        <f>G379+G399+G453+G470</f>
        <v>414212.8014000001</v>
      </c>
      <c r="H378" s="29" t="e">
        <f>H384+H389+#REF!+H480</f>
        <v>#REF!</v>
      </c>
      <c r="I378" s="29" t="e">
        <f>I384+I389+#REF!+I480</f>
        <v>#REF!</v>
      </c>
      <c r="J378" s="29" t="e">
        <f>J384+J389+#REF!+J480</f>
        <v>#REF!</v>
      </c>
      <c r="K378" s="29" t="e">
        <f>K384+K389+#REF!+K480</f>
        <v>#REF!</v>
      </c>
      <c r="L378" s="29" t="e">
        <f>L384+L389+#REF!+L480</f>
        <v>#REF!</v>
      </c>
      <c r="M378" s="29" t="e">
        <f>M384+M389+#REF!+M480</f>
        <v>#REF!</v>
      </c>
      <c r="N378" s="29" t="e">
        <f>N384+N389+#REF!+N480</f>
        <v>#REF!</v>
      </c>
      <c r="O378" s="29" t="e">
        <f>O384+O389+#REF!+O480</f>
        <v>#REF!</v>
      </c>
      <c r="P378" s="29" t="e">
        <f>P384+P389+#REF!+P480</f>
        <v>#REF!</v>
      </c>
      <c r="Q378" s="29" t="e">
        <f>Q384+Q389+#REF!+Q480</f>
        <v>#REF!</v>
      </c>
      <c r="R378" s="29" t="e">
        <f>R384+R389+#REF!+R480</f>
        <v>#REF!</v>
      </c>
      <c r="S378" s="29" t="e">
        <f>S384+S389+#REF!+S480</f>
        <v>#REF!</v>
      </c>
      <c r="T378" s="29" t="e">
        <f>T384+T389+#REF!+T480</f>
        <v>#REF!</v>
      </c>
      <c r="U378" s="29" t="e">
        <f>U384+U389+#REF!+U480</f>
        <v>#REF!</v>
      </c>
      <c r="V378" s="29" t="e">
        <f>V384+V389+#REF!+V480</f>
        <v>#REF!</v>
      </c>
      <c r="W378" s="29" t="e">
        <f>W384+W389+#REF!+W480</f>
        <v>#REF!</v>
      </c>
      <c r="X378" s="29" t="e">
        <f>X384+X389+#REF!+X480</f>
        <v>#REF!</v>
      </c>
      <c r="Y378" s="59" t="e">
        <f>X378/G378*100</f>
        <v>#REF!</v>
      </c>
    </row>
    <row r="379" spans="1:25" ht="19.5" outlineLevel="6" thickBot="1">
      <c r="A379" s="110" t="s">
        <v>142</v>
      </c>
      <c r="B379" s="18">
        <v>953</v>
      </c>
      <c r="C379" s="14" t="s">
        <v>19</v>
      </c>
      <c r="D379" s="14" t="s">
        <v>6</v>
      </c>
      <c r="E379" s="14" t="s">
        <v>5</v>
      </c>
      <c r="F379" s="14"/>
      <c r="G379" s="156">
        <f>G384+G380</f>
        <v>88204.41100000001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4" t="s">
        <v>144</v>
      </c>
      <c r="B380" s="19">
        <v>953</v>
      </c>
      <c r="C380" s="9" t="s">
        <v>19</v>
      </c>
      <c r="D380" s="9" t="s">
        <v>145</v>
      </c>
      <c r="E380" s="9" t="s">
        <v>5</v>
      </c>
      <c r="F380" s="9"/>
      <c r="G380" s="157">
        <f>G381</f>
        <v>241.687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4" t="s">
        <v>146</v>
      </c>
      <c r="B381" s="19">
        <v>953</v>
      </c>
      <c r="C381" s="9" t="s">
        <v>19</v>
      </c>
      <c r="D381" s="9" t="s">
        <v>147</v>
      </c>
      <c r="E381" s="9" t="s">
        <v>5</v>
      </c>
      <c r="F381" s="9"/>
      <c r="G381" s="157">
        <f>G382</f>
        <v>241.687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6" t="s">
        <v>158</v>
      </c>
      <c r="B382" s="92">
        <v>953</v>
      </c>
      <c r="C382" s="93" t="s">
        <v>19</v>
      </c>
      <c r="D382" s="93" t="s">
        <v>159</v>
      </c>
      <c r="E382" s="93" t="s">
        <v>5</v>
      </c>
      <c r="F382" s="93"/>
      <c r="G382" s="159">
        <f>G383</f>
        <v>241.687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118</v>
      </c>
      <c r="B383" s="21">
        <v>953</v>
      </c>
      <c r="C383" s="6" t="s">
        <v>19</v>
      </c>
      <c r="D383" s="6" t="s">
        <v>159</v>
      </c>
      <c r="E383" s="6" t="s">
        <v>92</v>
      </c>
      <c r="F383" s="6"/>
      <c r="G383" s="160">
        <v>241.687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363</v>
      </c>
      <c r="B384" s="19">
        <v>953</v>
      </c>
      <c r="C384" s="9" t="s">
        <v>19</v>
      </c>
      <c r="D384" s="9" t="s">
        <v>253</v>
      </c>
      <c r="E384" s="9" t="s">
        <v>5</v>
      </c>
      <c r="F384" s="9"/>
      <c r="G384" s="157">
        <f>G385+G395</f>
        <v>87962.724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39.195939941559786</v>
      </c>
    </row>
    <row r="385" spans="1:25" ht="32.25" outlineLevel="6" thickBot="1">
      <c r="A385" s="80" t="s">
        <v>254</v>
      </c>
      <c r="B385" s="19">
        <v>953</v>
      </c>
      <c r="C385" s="11" t="s">
        <v>19</v>
      </c>
      <c r="D385" s="11" t="s">
        <v>255</v>
      </c>
      <c r="E385" s="11" t="s">
        <v>5</v>
      </c>
      <c r="F385" s="11"/>
      <c r="G385" s="158">
        <f>G386+G389+G392</f>
        <v>87557.7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39.37725233760138</v>
      </c>
    </row>
    <row r="386" spans="1:25" ht="32.25" outlineLevel="6" thickBot="1">
      <c r="A386" s="96" t="s">
        <v>198</v>
      </c>
      <c r="B386" s="92">
        <v>953</v>
      </c>
      <c r="C386" s="93" t="s">
        <v>19</v>
      </c>
      <c r="D386" s="93" t="s">
        <v>256</v>
      </c>
      <c r="E386" s="93" t="s">
        <v>5</v>
      </c>
      <c r="F386" s="93"/>
      <c r="G386" s="159">
        <f>G387</f>
        <v>31829.283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256</v>
      </c>
      <c r="E387" s="6" t="s">
        <v>128</v>
      </c>
      <c r="F387" s="6"/>
      <c r="G387" s="160">
        <f>G388</f>
        <v>31829.283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108.3210591642922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256</v>
      </c>
      <c r="E388" s="95" t="s">
        <v>92</v>
      </c>
      <c r="F388" s="95"/>
      <c r="G388" s="161">
        <v>31829.283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6" t="s">
        <v>257</v>
      </c>
      <c r="B389" s="92">
        <v>953</v>
      </c>
      <c r="C389" s="93" t="s">
        <v>19</v>
      </c>
      <c r="D389" s="93" t="s">
        <v>258</v>
      </c>
      <c r="E389" s="93" t="s">
        <v>5</v>
      </c>
      <c r="F389" s="93"/>
      <c r="G389" s="159">
        <f>G390</f>
        <v>54944</v>
      </c>
      <c r="H389" s="31" t="e">
        <f aca="true" t="shared" si="64" ref="H389:X389">H390+H407+H417+H412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258</v>
      </c>
      <c r="E390" s="6" t="s">
        <v>128</v>
      </c>
      <c r="F390" s="6"/>
      <c r="G390" s="160">
        <f>G391</f>
        <v>54944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87.63267554237042</v>
      </c>
    </row>
    <row r="391" spans="1:25" ht="48" outlineLevel="6" thickBot="1">
      <c r="A391" s="101" t="s">
        <v>308</v>
      </c>
      <c r="B391" s="94">
        <v>953</v>
      </c>
      <c r="C391" s="95" t="s">
        <v>19</v>
      </c>
      <c r="D391" s="95" t="s">
        <v>258</v>
      </c>
      <c r="E391" s="95" t="s">
        <v>92</v>
      </c>
      <c r="F391" s="95"/>
      <c r="G391" s="161">
        <v>54944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87.63267554237042</v>
      </c>
    </row>
    <row r="392" spans="1:25" ht="32.25" outlineLevel="6" thickBot="1">
      <c r="A392" s="127" t="s">
        <v>259</v>
      </c>
      <c r="B392" s="134">
        <v>953</v>
      </c>
      <c r="C392" s="93" t="s">
        <v>19</v>
      </c>
      <c r="D392" s="93" t="s">
        <v>260</v>
      </c>
      <c r="E392" s="93" t="s">
        <v>5</v>
      </c>
      <c r="F392" s="93"/>
      <c r="G392" s="159">
        <f>G393</f>
        <v>784.417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129</v>
      </c>
      <c r="B393" s="21">
        <v>953</v>
      </c>
      <c r="C393" s="6" t="s">
        <v>19</v>
      </c>
      <c r="D393" s="6" t="s">
        <v>260</v>
      </c>
      <c r="E393" s="6" t="s">
        <v>128</v>
      </c>
      <c r="F393" s="6"/>
      <c r="G393" s="160">
        <f>G394</f>
        <v>784.417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8" t="s">
        <v>90</v>
      </c>
      <c r="B394" s="136">
        <v>953</v>
      </c>
      <c r="C394" s="95" t="s">
        <v>19</v>
      </c>
      <c r="D394" s="95" t="s">
        <v>260</v>
      </c>
      <c r="E394" s="95" t="s">
        <v>91</v>
      </c>
      <c r="F394" s="95"/>
      <c r="G394" s="161">
        <v>784.417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7" t="s">
        <v>364</v>
      </c>
      <c r="B395" s="141">
        <v>953</v>
      </c>
      <c r="C395" s="9" t="s">
        <v>19</v>
      </c>
      <c r="D395" s="9" t="s">
        <v>261</v>
      </c>
      <c r="E395" s="9" t="s">
        <v>5</v>
      </c>
      <c r="F395" s="9"/>
      <c r="G395" s="157">
        <f>G396</f>
        <v>405.024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7" t="s">
        <v>262</v>
      </c>
      <c r="B396" s="134">
        <v>953</v>
      </c>
      <c r="C396" s="93" t="s">
        <v>19</v>
      </c>
      <c r="D396" s="93" t="s">
        <v>263</v>
      </c>
      <c r="E396" s="93" t="s">
        <v>5</v>
      </c>
      <c r="F396" s="93"/>
      <c r="G396" s="159">
        <f>G397</f>
        <v>405.024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129</v>
      </c>
      <c r="B397" s="21">
        <v>953</v>
      </c>
      <c r="C397" s="6" t="s">
        <v>19</v>
      </c>
      <c r="D397" s="6" t="s">
        <v>263</v>
      </c>
      <c r="E397" s="6" t="s">
        <v>128</v>
      </c>
      <c r="F397" s="6"/>
      <c r="G397" s="160">
        <f>G398</f>
        <v>405.024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8" t="s">
        <v>90</v>
      </c>
      <c r="B398" s="136">
        <v>953</v>
      </c>
      <c r="C398" s="95" t="s">
        <v>19</v>
      </c>
      <c r="D398" s="95" t="s">
        <v>263</v>
      </c>
      <c r="E398" s="95" t="s">
        <v>91</v>
      </c>
      <c r="F398" s="95"/>
      <c r="G398" s="161">
        <v>405.024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11887.912136070949</v>
      </c>
    </row>
    <row r="399" spans="1:25" ht="16.5" outlineLevel="6" thickBot="1">
      <c r="A399" s="126" t="s">
        <v>40</v>
      </c>
      <c r="B399" s="18">
        <v>953</v>
      </c>
      <c r="C399" s="39" t="s">
        <v>20</v>
      </c>
      <c r="D399" s="39" t="s">
        <v>6</v>
      </c>
      <c r="E399" s="39" t="s">
        <v>5</v>
      </c>
      <c r="F399" s="39"/>
      <c r="G399" s="162">
        <f>G404+G400</f>
        <v>307752.9494000001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4" t="s">
        <v>144</v>
      </c>
      <c r="B400" s="19">
        <v>953</v>
      </c>
      <c r="C400" s="9" t="s">
        <v>20</v>
      </c>
      <c r="D400" s="9" t="s">
        <v>145</v>
      </c>
      <c r="E400" s="9" t="s">
        <v>5</v>
      </c>
      <c r="F400" s="9"/>
      <c r="G400" s="157">
        <f>G401</f>
        <v>1441.526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4" t="s">
        <v>146</v>
      </c>
      <c r="B401" s="19">
        <v>953</v>
      </c>
      <c r="C401" s="9" t="s">
        <v>20</v>
      </c>
      <c r="D401" s="9" t="s">
        <v>147</v>
      </c>
      <c r="E401" s="9" t="s">
        <v>5</v>
      </c>
      <c r="F401" s="9"/>
      <c r="G401" s="157">
        <f>G402</f>
        <v>1441.526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6" t="s">
        <v>158</v>
      </c>
      <c r="B402" s="92">
        <v>953</v>
      </c>
      <c r="C402" s="93" t="s">
        <v>20</v>
      </c>
      <c r="D402" s="93" t="s">
        <v>159</v>
      </c>
      <c r="E402" s="93" t="s">
        <v>5</v>
      </c>
      <c r="F402" s="93"/>
      <c r="G402" s="159">
        <f>G403</f>
        <v>1441.526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118</v>
      </c>
      <c r="B403" s="21">
        <v>953</v>
      </c>
      <c r="C403" s="6" t="s">
        <v>20</v>
      </c>
      <c r="D403" s="6" t="s">
        <v>159</v>
      </c>
      <c r="E403" s="6" t="s">
        <v>92</v>
      </c>
      <c r="F403" s="6"/>
      <c r="G403" s="160">
        <v>1441.526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363</v>
      </c>
      <c r="B404" s="19">
        <v>953</v>
      </c>
      <c r="C404" s="9" t="s">
        <v>20</v>
      </c>
      <c r="D404" s="9" t="s">
        <v>253</v>
      </c>
      <c r="E404" s="9" t="s">
        <v>5</v>
      </c>
      <c r="F404" s="9"/>
      <c r="G404" s="157">
        <f>G405+G442+G446</f>
        <v>306311.4234000001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8" t="s">
        <v>264</v>
      </c>
      <c r="B405" s="20">
        <v>953</v>
      </c>
      <c r="C405" s="11" t="s">
        <v>20</v>
      </c>
      <c r="D405" s="11" t="s">
        <v>265</v>
      </c>
      <c r="E405" s="11" t="s">
        <v>5</v>
      </c>
      <c r="F405" s="11"/>
      <c r="G405" s="158">
        <f>G406+G415+G424+G429+G418+G437+G421</f>
        <v>284193.46300000005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6" t="s">
        <v>160</v>
      </c>
      <c r="B406" s="92">
        <v>953</v>
      </c>
      <c r="C406" s="93" t="s">
        <v>20</v>
      </c>
      <c r="D406" s="93" t="s">
        <v>266</v>
      </c>
      <c r="E406" s="93" t="s">
        <v>5</v>
      </c>
      <c r="F406" s="93"/>
      <c r="G406" s="159">
        <f>G407+G409+G412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120</v>
      </c>
      <c r="B407" s="21">
        <v>953</v>
      </c>
      <c r="C407" s="6" t="s">
        <v>20</v>
      </c>
      <c r="D407" s="6" t="s">
        <v>266</v>
      </c>
      <c r="E407" s="6" t="s">
        <v>119</v>
      </c>
      <c r="F407" s="6"/>
      <c r="G407" s="160">
        <f>G408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90" t="s">
        <v>99</v>
      </c>
      <c r="B408" s="94">
        <v>953</v>
      </c>
      <c r="C408" s="95" t="s">
        <v>20</v>
      </c>
      <c r="D408" s="95" t="s">
        <v>266</v>
      </c>
      <c r="E408" s="95" t="s">
        <v>121</v>
      </c>
      <c r="F408" s="95"/>
      <c r="G408" s="161">
        <v>0</v>
      </c>
      <c r="H408" s="34">
        <f aca="true" t="shared" si="68" ref="H408:X408">H410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32.25" outlineLevel="6" thickBot="1">
      <c r="A409" s="5" t="s">
        <v>107</v>
      </c>
      <c r="B409" s="21">
        <v>953</v>
      </c>
      <c r="C409" s="6" t="s">
        <v>20</v>
      </c>
      <c r="D409" s="6" t="s">
        <v>266</v>
      </c>
      <c r="E409" s="6" t="s">
        <v>101</v>
      </c>
      <c r="F409" s="6"/>
      <c r="G409" s="160">
        <f>G410+G411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0" t="s">
        <v>108</v>
      </c>
      <c r="B410" s="94">
        <v>953</v>
      </c>
      <c r="C410" s="95" t="s">
        <v>20</v>
      </c>
      <c r="D410" s="95" t="s">
        <v>266</v>
      </c>
      <c r="E410" s="95" t="s">
        <v>102</v>
      </c>
      <c r="F410" s="95"/>
      <c r="G410" s="161">
        <v>0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X410/G410*100</f>
        <v>#DIV/0!</v>
      </c>
    </row>
    <row r="411" spans="1:25" ht="32.25" outlineLevel="6" thickBot="1">
      <c r="A411" s="90" t="s">
        <v>109</v>
      </c>
      <c r="B411" s="94">
        <v>953</v>
      </c>
      <c r="C411" s="95" t="s">
        <v>20</v>
      </c>
      <c r="D411" s="95" t="s">
        <v>266</v>
      </c>
      <c r="E411" s="95" t="s">
        <v>103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110</v>
      </c>
      <c r="B412" s="21">
        <v>953</v>
      </c>
      <c r="C412" s="6" t="s">
        <v>20</v>
      </c>
      <c r="D412" s="6" t="s">
        <v>266</v>
      </c>
      <c r="E412" s="6" t="s">
        <v>104</v>
      </c>
      <c r="F412" s="6"/>
      <c r="G412" s="160">
        <f>G413+G414</f>
        <v>0</v>
      </c>
      <c r="H412" s="31">
        <f aca="true" t="shared" si="69" ref="H412:X412">H413</f>
        <v>0</v>
      </c>
      <c r="I412" s="31">
        <f t="shared" si="69"/>
        <v>0</v>
      </c>
      <c r="J412" s="31">
        <f t="shared" si="69"/>
        <v>0</v>
      </c>
      <c r="K412" s="31">
        <f t="shared" si="69"/>
        <v>0</v>
      </c>
      <c r="L412" s="31">
        <f t="shared" si="69"/>
        <v>0</v>
      </c>
      <c r="M412" s="31">
        <f t="shared" si="69"/>
        <v>0</v>
      </c>
      <c r="N412" s="31">
        <f t="shared" si="69"/>
        <v>0</v>
      </c>
      <c r="O412" s="31">
        <f t="shared" si="69"/>
        <v>0</v>
      </c>
      <c r="P412" s="31">
        <f t="shared" si="69"/>
        <v>0</v>
      </c>
      <c r="Q412" s="31">
        <f t="shared" si="69"/>
        <v>0</v>
      </c>
      <c r="R412" s="31">
        <f t="shared" si="69"/>
        <v>0</v>
      </c>
      <c r="S412" s="31">
        <f t="shared" si="69"/>
        <v>0</v>
      </c>
      <c r="T412" s="31">
        <f t="shared" si="69"/>
        <v>0</v>
      </c>
      <c r="U412" s="31">
        <f t="shared" si="69"/>
        <v>0</v>
      </c>
      <c r="V412" s="31">
        <f t="shared" si="69"/>
        <v>0</v>
      </c>
      <c r="W412" s="31">
        <f t="shared" si="69"/>
        <v>0</v>
      </c>
      <c r="X412" s="31">
        <f t="shared" si="69"/>
        <v>0</v>
      </c>
      <c r="Y412" s="59">
        <v>0</v>
      </c>
    </row>
    <row r="413" spans="1:25" ht="32.25" outlineLevel="6" thickBot="1">
      <c r="A413" s="90" t="s">
        <v>111</v>
      </c>
      <c r="B413" s="94">
        <v>953</v>
      </c>
      <c r="C413" s="95" t="s">
        <v>20</v>
      </c>
      <c r="D413" s="95" t="s">
        <v>266</v>
      </c>
      <c r="E413" s="95" t="s">
        <v>105</v>
      </c>
      <c r="F413" s="95"/>
      <c r="G413" s="161">
        <v>0</v>
      </c>
      <c r="H413" s="34">
        <f aca="true" t="shared" si="70" ref="H413:X413">H416</f>
        <v>0</v>
      </c>
      <c r="I413" s="34">
        <f t="shared" si="70"/>
        <v>0</v>
      </c>
      <c r="J413" s="34">
        <f t="shared" si="70"/>
        <v>0</v>
      </c>
      <c r="K413" s="34">
        <f t="shared" si="70"/>
        <v>0</v>
      </c>
      <c r="L413" s="34">
        <f t="shared" si="70"/>
        <v>0</v>
      </c>
      <c r="M413" s="34">
        <f t="shared" si="70"/>
        <v>0</v>
      </c>
      <c r="N413" s="34">
        <f t="shared" si="70"/>
        <v>0</v>
      </c>
      <c r="O413" s="34">
        <f t="shared" si="70"/>
        <v>0</v>
      </c>
      <c r="P413" s="34">
        <f t="shared" si="70"/>
        <v>0</v>
      </c>
      <c r="Q413" s="34">
        <f t="shared" si="70"/>
        <v>0</v>
      </c>
      <c r="R413" s="34">
        <f t="shared" si="70"/>
        <v>0</v>
      </c>
      <c r="S413" s="34">
        <f t="shared" si="70"/>
        <v>0</v>
      </c>
      <c r="T413" s="34">
        <f t="shared" si="70"/>
        <v>0</v>
      </c>
      <c r="U413" s="34">
        <f t="shared" si="70"/>
        <v>0</v>
      </c>
      <c r="V413" s="34">
        <f t="shared" si="70"/>
        <v>0</v>
      </c>
      <c r="W413" s="34">
        <f t="shared" si="70"/>
        <v>0</v>
      </c>
      <c r="X413" s="34">
        <f t="shared" si="70"/>
        <v>0</v>
      </c>
      <c r="Y413" s="59">
        <v>0</v>
      </c>
    </row>
    <row r="414" spans="1:25" ht="16.5" outlineLevel="6" thickBot="1">
      <c r="A414" s="90" t="s">
        <v>112</v>
      </c>
      <c r="B414" s="94">
        <v>953</v>
      </c>
      <c r="C414" s="95" t="s">
        <v>20</v>
      </c>
      <c r="D414" s="95" t="s">
        <v>266</v>
      </c>
      <c r="E414" s="95" t="s">
        <v>106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32.25" outlineLevel="6" thickBot="1">
      <c r="A415" s="96" t="s">
        <v>198</v>
      </c>
      <c r="B415" s="92">
        <v>953</v>
      </c>
      <c r="C415" s="93" t="s">
        <v>20</v>
      </c>
      <c r="D415" s="93" t="s">
        <v>267</v>
      </c>
      <c r="E415" s="93" t="s">
        <v>5</v>
      </c>
      <c r="F415" s="93"/>
      <c r="G415" s="159">
        <f>G416</f>
        <v>56597.249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267</v>
      </c>
      <c r="E416" s="6" t="s">
        <v>128</v>
      </c>
      <c r="F416" s="6"/>
      <c r="G416" s="160">
        <f>G417</f>
        <v>56597.249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48" outlineLevel="6" thickBot="1">
      <c r="A417" s="101" t="s">
        <v>308</v>
      </c>
      <c r="B417" s="94">
        <v>953</v>
      </c>
      <c r="C417" s="95" t="s">
        <v>20</v>
      </c>
      <c r="D417" s="95" t="s">
        <v>267</v>
      </c>
      <c r="E417" s="95" t="s">
        <v>92</v>
      </c>
      <c r="F417" s="95"/>
      <c r="G417" s="161">
        <v>56597.249</v>
      </c>
      <c r="H417" s="31" t="e">
        <f>H424+#REF!+#REF!+H436+H453+#REF!</f>
        <v>#REF!</v>
      </c>
      <c r="I417" s="31" t="e">
        <f>I424+#REF!+#REF!+I436+I453+#REF!</f>
        <v>#REF!</v>
      </c>
      <c r="J417" s="31" t="e">
        <f>J424+#REF!+#REF!+J436+J453+#REF!</f>
        <v>#REF!</v>
      </c>
      <c r="K417" s="31" t="e">
        <f>K424+#REF!+#REF!+K436+K453+#REF!</f>
        <v>#REF!</v>
      </c>
      <c r="L417" s="31" t="e">
        <f>L424+#REF!+#REF!+L436+L453+#REF!</f>
        <v>#REF!</v>
      </c>
      <c r="M417" s="31" t="e">
        <f>M424+#REF!+#REF!+M436+M453+#REF!</f>
        <v>#REF!</v>
      </c>
      <c r="N417" s="31" t="e">
        <f>N424+#REF!+#REF!+N436+N453+#REF!</f>
        <v>#REF!</v>
      </c>
      <c r="O417" s="31" t="e">
        <f>O424+#REF!+#REF!+O436+O453+#REF!</f>
        <v>#REF!</v>
      </c>
      <c r="P417" s="31" t="e">
        <f>P424+#REF!+#REF!+P436+P453+#REF!</f>
        <v>#REF!</v>
      </c>
      <c r="Q417" s="31" t="e">
        <f>Q424+#REF!+#REF!+Q436+Q453+#REF!</f>
        <v>#REF!</v>
      </c>
      <c r="R417" s="31" t="e">
        <f>R424+#REF!+#REF!+R436+R453+#REF!</f>
        <v>#REF!</v>
      </c>
      <c r="S417" s="31" t="e">
        <f>S424+#REF!+#REF!+S436+S453+#REF!</f>
        <v>#REF!</v>
      </c>
      <c r="T417" s="31" t="e">
        <f>T424+#REF!+#REF!+T436+T453+#REF!</f>
        <v>#REF!</v>
      </c>
      <c r="U417" s="31" t="e">
        <f>U424+#REF!+#REF!+U436+U453+#REF!</f>
        <v>#REF!</v>
      </c>
      <c r="V417" s="31" t="e">
        <f>V424+#REF!+#REF!+V436+V453+#REF!</f>
        <v>#REF!</v>
      </c>
      <c r="W417" s="31" t="e">
        <f>W424+#REF!+#REF!+W436+W453+#REF!</f>
        <v>#REF!</v>
      </c>
      <c r="X417" s="69" t="e">
        <f>X424+#REF!+#REF!+X436+X453+#REF!</f>
        <v>#REF!</v>
      </c>
      <c r="Y417" s="59" t="e">
        <f>X417/G417*100</f>
        <v>#REF!</v>
      </c>
    </row>
    <row r="418" spans="1:25" ht="32.25" outlineLevel="6" thickBot="1">
      <c r="A418" s="127" t="s">
        <v>302</v>
      </c>
      <c r="B418" s="92">
        <v>953</v>
      </c>
      <c r="C418" s="93" t="s">
        <v>20</v>
      </c>
      <c r="D418" s="93" t="s">
        <v>303</v>
      </c>
      <c r="E418" s="93" t="s">
        <v>5</v>
      </c>
      <c r="F418" s="93"/>
      <c r="G418" s="159">
        <f>G419</f>
        <v>3556.9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303</v>
      </c>
      <c r="E419" s="6" t="s">
        <v>128</v>
      </c>
      <c r="F419" s="6"/>
      <c r="G419" s="160">
        <f>G420</f>
        <v>3556.9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303</v>
      </c>
      <c r="E420" s="95" t="s">
        <v>91</v>
      </c>
      <c r="F420" s="95"/>
      <c r="G420" s="161"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127" t="s">
        <v>388</v>
      </c>
      <c r="B421" s="92">
        <v>953</v>
      </c>
      <c r="C421" s="93" t="s">
        <v>20</v>
      </c>
      <c r="D421" s="93" t="s">
        <v>389</v>
      </c>
      <c r="E421" s="93" t="s">
        <v>5</v>
      </c>
      <c r="F421" s="93"/>
      <c r="G421" s="159">
        <f>G422</f>
        <v>971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389</v>
      </c>
      <c r="E422" s="6" t="s">
        <v>128</v>
      </c>
      <c r="F422" s="6"/>
      <c r="G422" s="160">
        <f>G423</f>
        <v>971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98" t="s">
        <v>90</v>
      </c>
      <c r="B423" s="94">
        <v>953</v>
      </c>
      <c r="C423" s="95" t="s">
        <v>20</v>
      </c>
      <c r="D423" s="95" t="s">
        <v>389</v>
      </c>
      <c r="E423" s="95" t="s">
        <v>91</v>
      </c>
      <c r="F423" s="95"/>
      <c r="G423" s="161"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34.5" customHeight="1" outlineLevel="6" thickBot="1">
      <c r="A424" s="139" t="s">
        <v>268</v>
      </c>
      <c r="B424" s="108">
        <v>953</v>
      </c>
      <c r="C424" s="93" t="s">
        <v>20</v>
      </c>
      <c r="D424" s="93" t="s">
        <v>269</v>
      </c>
      <c r="E424" s="93" t="s">
        <v>5</v>
      </c>
      <c r="F424" s="93"/>
      <c r="G424" s="159">
        <f>G425+G427</f>
        <v>4834</v>
      </c>
      <c r="H424" s="32">
        <f aca="true" t="shared" si="71" ref="H424:X424">H432</f>
        <v>0</v>
      </c>
      <c r="I424" s="32">
        <f t="shared" si="71"/>
        <v>0</v>
      </c>
      <c r="J424" s="32">
        <f t="shared" si="71"/>
        <v>0</v>
      </c>
      <c r="K424" s="32">
        <f t="shared" si="71"/>
        <v>0</v>
      </c>
      <c r="L424" s="32">
        <f t="shared" si="71"/>
        <v>0</v>
      </c>
      <c r="M424" s="32">
        <f t="shared" si="71"/>
        <v>0</v>
      </c>
      <c r="N424" s="32">
        <f t="shared" si="71"/>
        <v>0</v>
      </c>
      <c r="O424" s="32">
        <f t="shared" si="71"/>
        <v>0</v>
      </c>
      <c r="P424" s="32">
        <f t="shared" si="71"/>
        <v>0</v>
      </c>
      <c r="Q424" s="32">
        <f t="shared" si="71"/>
        <v>0</v>
      </c>
      <c r="R424" s="32">
        <f t="shared" si="71"/>
        <v>0</v>
      </c>
      <c r="S424" s="32">
        <f t="shared" si="71"/>
        <v>0</v>
      </c>
      <c r="T424" s="32">
        <f t="shared" si="71"/>
        <v>0</v>
      </c>
      <c r="U424" s="32">
        <f t="shared" si="71"/>
        <v>0</v>
      </c>
      <c r="V424" s="32">
        <f t="shared" si="71"/>
        <v>0</v>
      </c>
      <c r="W424" s="32">
        <f t="shared" si="71"/>
        <v>0</v>
      </c>
      <c r="X424" s="70">
        <f t="shared" si="71"/>
        <v>2744.868</v>
      </c>
      <c r="Y424" s="59">
        <f>X424/G424*100</f>
        <v>56.78254033926354</v>
      </c>
    </row>
    <row r="425" spans="1:25" ht="30" customHeight="1" outlineLevel="6" thickBot="1">
      <c r="A425" s="5" t="s">
        <v>107</v>
      </c>
      <c r="B425" s="21">
        <v>953</v>
      </c>
      <c r="C425" s="6" t="s">
        <v>20</v>
      </c>
      <c r="D425" s="6" t="s">
        <v>269</v>
      </c>
      <c r="E425" s="6" t="s">
        <v>101</v>
      </c>
      <c r="F425" s="6"/>
      <c r="G425" s="160">
        <f>G426</f>
        <v>0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30" customHeight="1" outlineLevel="6" thickBot="1">
      <c r="A426" s="90" t="s">
        <v>109</v>
      </c>
      <c r="B426" s="94">
        <v>953</v>
      </c>
      <c r="C426" s="95" t="s">
        <v>20</v>
      </c>
      <c r="D426" s="95" t="s">
        <v>269</v>
      </c>
      <c r="E426" s="95" t="s">
        <v>103</v>
      </c>
      <c r="F426" s="95"/>
      <c r="G426" s="161"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21" customHeight="1" outlineLevel="6" thickBot="1">
      <c r="A427" s="5" t="s">
        <v>129</v>
      </c>
      <c r="B427" s="21">
        <v>953</v>
      </c>
      <c r="C427" s="6" t="s">
        <v>20</v>
      </c>
      <c r="D427" s="6" t="s">
        <v>269</v>
      </c>
      <c r="E427" s="6" t="s">
        <v>128</v>
      </c>
      <c r="F427" s="6"/>
      <c r="G427" s="160">
        <f>G428</f>
        <v>4834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48.75" customHeight="1" outlineLevel="6" thickBot="1">
      <c r="A428" s="101" t="s">
        <v>308</v>
      </c>
      <c r="B428" s="94">
        <v>953</v>
      </c>
      <c r="C428" s="95" t="s">
        <v>20</v>
      </c>
      <c r="D428" s="95" t="s">
        <v>269</v>
      </c>
      <c r="E428" s="95" t="s">
        <v>92</v>
      </c>
      <c r="F428" s="95"/>
      <c r="G428" s="161">
        <v>4834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3.25" customHeight="1" outlineLevel="6" thickBot="1">
      <c r="A429" s="140" t="s">
        <v>270</v>
      </c>
      <c r="B429" s="142">
        <v>953</v>
      </c>
      <c r="C429" s="109" t="s">
        <v>20</v>
      </c>
      <c r="D429" s="109" t="s">
        <v>271</v>
      </c>
      <c r="E429" s="109" t="s">
        <v>5</v>
      </c>
      <c r="F429" s="109"/>
      <c r="G429" s="163">
        <f>G430+G432+G435</f>
        <v>217842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7"/>
      <c r="Y429" s="59"/>
    </row>
    <row r="430" spans="1:25" ht="18.75" customHeight="1" outlineLevel="6" thickBot="1">
      <c r="A430" s="5" t="s">
        <v>120</v>
      </c>
      <c r="B430" s="21">
        <v>953</v>
      </c>
      <c r="C430" s="6" t="s">
        <v>20</v>
      </c>
      <c r="D430" s="6" t="s">
        <v>271</v>
      </c>
      <c r="E430" s="6" t="s">
        <v>119</v>
      </c>
      <c r="F430" s="6"/>
      <c r="G430" s="160">
        <f>G431</f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7"/>
      <c r="Y430" s="59"/>
    </row>
    <row r="431" spans="1:25" ht="19.5" customHeight="1" outlineLevel="6" thickBot="1">
      <c r="A431" s="90" t="s">
        <v>99</v>
      </c>
      <c r="B431" s="94">
        <v>953</v>
      </c>
      <c r="C431" s="95" t="s">
        <v>20</v>
      </c>
      <c r="D431" s="95" t="s">
        <v>271</v>
      </c>
      <c r="E431" s="95" t="s">
        <v>121</v>
      </c>
      <c r="F431" s="95"/>
      <c r="G431" s="161">
        <v>0</v>
      </c>
      <c r="H431" s="85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7"/>
      <c r="Y431" s="59"/>
    </row>
    <row r="432" spans="1:25" ht="20.25" customHeight="1" outlineLevel="6" thickBot="1">
      <c r="A432" s="5" t="s">
        <v>107</v>
      </c>
      <c r="B432" s="21">
        <v>953</v>
      </c>
      <c r="C432" s="6" t="s">
        <v>20</v>
      </c>
      <c r="D432" s="6" t="s">
        <v>271</v>
      </c>
      <c r="E432" s="6" t="s">
        <v>101</v>
      </c>
      <c r="F432" s="6"/>
      <c r="G432" s="160">
        <f>G434+G433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>
        <v>2744.868</v>
      </c>
      <c r="Y432" s="59" t="e">
        <f>X432/G432*100</f>
        <v>#DIV/0!</v>
      </c>
    </row>
    <row r="433" spans="1:25" ht="32.25" outlineLevel="6" thickBot="1">
      <c r="A433" s="90" t="s">
        <v>108</v>
      </c>
      <c r="B433" s="94">
        <v>953</v>
      </c>
      <c r="C433" s="95" t="s">
        <v>20</v>
      </c>
      <c r="D433" s="95" t="s">
        <v>271</v>
      </c>
      <c r="E433" s="95" t="s">
        <v>102</v>
      </c>
      <c r="F433" s="95"/>
      <c r="G433" s="16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90" t="s">
        <v>109</v>
      </c>
      <c r="B434" s="94">
        <v>953</v>
      </c>
      <c r="C434" s="95" t="s">
        <v>20</v>
      </c>
      <c r="D434" s="95" t="s">
        <v>271</v>
      </c>
      <c r="E434" s="95" t="s">
        <v>103</v>
      </c>
      <c r="F434" s="95"/>
      <c r="G434" s="161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129</v>
      </c>
      <c r="B435" s="21">
        <v>953</v>
      </c>
      <c r="C435" s="6" t="s">
        <v>20</v>
      </c>
      <c r="D435" s="6" t="s">
        <v>271</v>
      </c>
      <c r="E435" s="6" t="s">
        <v>128</v>
      </c>
      <c r="F435" s="6"/>
      <c r="G435" s="160">
        <f>G436</f>
        <v>217842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1" t="s">
        <v>308</v>
      </c>
      <c r="B436" s="94">
        <v>953</v>
      </c>
      <c r="C436" s="95" t="s">
        <v>20</v>
      </c>
      <c r="D436" s="95" t="s">
        <v>271</v>
      </c>
      <c r="E436" s="95" t="s">
        <v>92</v>
      </c>
      <c r="F436" s="95"/>
      <c r="G436" s="161">
        <v>217842</v>
      </c>
      <c r="H436" s="32">
        <f aca="true" t="shared" si="72" ref="H436:X436">H442</f>
        <v>0</v>
      </c>
      <c r="I436" s="32">
        <f t="shared" si="72"/>
        <v>0</v>
      </c>
      <c r="J436" s="32">
        <f t="shared" si="72"/>
        <v>0</v>
      </c>
      <c r="K436" s="32">
        <f t="shared" si="72"/>
        <v>0</v>
      </c>
      <c r="L436" s="32">
        <f t="shared" si="72"/>
        <v>0</v>
      </c>
      <c r="M436" s="32">
        <f t="shared" si="72"/>
        <v>0</v>
      </c>
      <c r="N436" s="32">
        <f t="shared" si="72"/>
        <v>0</v>
      </c>
      <c r="O436" s="32">
        <f t="shared" si="72"/>
        <v>0</v>
      </c>
      <c r="P436" s="32">
        <f t="shared" si="72"/>
        <v>0</v>
      </c>
      <c r="Q436" s="32">
        <f t="shared" si="72"/>
        <v>0</v>
      </c>
      <c r="R436" s="32">
        <f t="shared" si="72"/>
        <v>0</v>
      </c>
      <c r="S436" s="32">
        <f t="shared" si="72"/>
        <v>0</v>
      </c>
      <c r="T436" s="32">
        <f t="shared" si="72"/>
        <v>0</v>
      </c>
      <c r="U436" s="32">
        <f t="shared" si="72"/>
        <v>0</v>
      </c>
      <c r="V436" s="32">
        <f t="shared" si="72"/>
        <v>0</v>
      </c>
      <c r="W436" s="32">
        <f t="shared" si="72"/>
        <v>0</v>
      </c>
      <c r="X436" s="67">
        <f t="shared" si="72"/>
        <v>3215.05065</v>
      </c>
      <c r="Y436" s="59">
        <f>X436/G436*100</f>
        <v>1.4758635387115433</v>
      </c>
    </row>
    <row r="437" spans="1:25" ht="63.75" outlineLevel="6" thickBot="1">
      <c r="A437" s="116" t="s">
        <v>315</v>
      </c>
      <c r="B437" s="92">
        <v>953</v>
      </c>
      <c r="C437" s="93" t="s">
        <v>20</v>
      </c>
      <c r="D437" s="93" t="s">
        <v>316</v>
      </c>
      <c r="E437" s="93" t="s">
        <v>5</v>
      </c>
      <c r="F437" s="93"/>
      <c r="G437" s="159">
        <f>G438+G440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32.25" outlineLevel="6" thickBot="1">
      <c r="A438" s="5" t="s">
        <v>107</v>
      </c>
      <c r="B438" s="21">
        <v>953</v>
      </c>
      <c r="C438" s="6" t="s">
        <v>20</v>
      </c>
      <c r="D438" s="6" t="s">
        <v>316</v>
      </c>
      <c r="E438" s="6" t="s">
        <v>101</v>
      </c>
      <c r="F438" s="6"/>
      <c r="G438" s="160">
        <f>G439</f>
        <v>0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90" t="s">
        <v>109</v>
      </c>
      <c r="B439" s="94">
        <v>953</v>
      </c>
      <c r="C439" s="95" t="s">
        <v>20</v>
      </c>
      <c r="D439" s="95" t="s">
        <v>316</v>
      </c>
      <c r="E439" s="95" t="s">
        <v>103</v>
      </c>
      <c r="F439" s="95"/>
      <c r="G439" s="161">
        <v>0</v>
      </c>
      <c r="H439" s="85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154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316</v>
      </c>
      <c r="E440" s="6" t="s">
        <v>128</v>
      </c>
      <c r="F440" s="6"/>
      <c r="G440" s="160">
        <f>G441</f>
        <v>392.314</v>
      </c>
      <c r="H440" s="85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154"/>
      <c r="Y440" s="59"/>
    </row>
    <row r="441" spans="1:25" ht="48" outlineLevel="6" thickBot="1">
      <c r="A441" s="101" t="s">
        <v>308</v>
      </c>
      <c r="B441" s="94">
        <v>953</v>
      </c>
      <c r="C441" s="95" t="s">
        <v>20</v>
      </c>
      <c r="D441" s="95" t="s">
        <v>316</v>
      </c>
      <c r="E441" s="95" t="s">
        <v>92</v>
      </c>
      <c r="F441" s="95"/>
      <c r="G441" s="161">
        <v>392.314</v>
      </c>
      <c r="H441" s="85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154"/>
      <c r="Y441" s="59"/>
    </row>
    <row r="442" spans="1:25" ht="32.25" outlineLevel="6" thickBot="1">
      <c r="A442" s="13" t="s">
        <v>272</v>
      </c>
      <c r="B442" s="20">
        <v>953</v>
      </c>
      <c r="C442" s="9" t="s">
        <v>20</v>
      </c>
      <c r="D442" s="9" t="s">
        <v>273</v>
      </c>
      <c r="E442" s="9" t="s">
        <v>5</v>
      </c>
      <c r="F442" s="9"/>
      <c r="G442" s="157">
        <f>G443</f>
        <v>21412.803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3215.05065</v>
      </c>
      <c r="Y442" s="59">
        <f>X442/G442*100</f>
        <v>15.01461835706423</v>
      </c>
    </row>
    <row r="443" spans="1:25" ht="32.25" outlineLevel="6" thickBot="1">
      <c r="A443" s="96" t="s">
        <v>274</v>
      </c>
      <c r="B443" s="92">
        <v>953</v>
      </c>
      <c r="C443" s="93" t="s">
        <v>20</v>
      </c>
      <c r="D443" s="93" t="s">
        <v>275</v>
      </c>
      <c r="E443" s="93" t="s">
        <v>5</v>
      </c>
      <c r="F443" s="93"/>
      <c r="G443" s="159">
        <f>G444</f>
        <v>21412.803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129</v>
      </c>
      <c r="B444" s="21">
        <v>953</v>
      </c>
      <c r="C444" s="6" t="s">
        <v>20</v>
      </c>
      <c r="D444" s="6" t="s">
        <v>275</v>
      </c>
      <c r="E444" s="6" t="s">
        <v>128</v>
      </c>
      <c r="F444" s="6"/>
      <c r="G444" s="160">
        <f>G445</f>
        <v>21412.803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1" t="s">
        <v>308</v>
      </c>
      <c r="B445" s="94">
        <v>953</v>
      </c>
      <c r="C445" s="95" t="s">
        <v>20</v>
      </c>
      <c r="D445" s="95" t="s">
        <v>275</v>
      </c>
      <c r="E445" s="95" t="s">
        <v>92</v>
      </c>
      <c r="F445" s="95"/>
      <c r="G445" s="161">
        <v>21412.803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37" t="s">
        <v>364</v>
      </c>
      <c r="B446" s="20">
        <v>953</v>
      </c>
      <c r="C446" s="9" t="s">
        <v>20</v>
      </c>
      <c r="D446" s="9" t="s">
        <v>261</v>
      </c>
      <c r="E446" s="9" t="s">
        <v>5</v>
      </c>
      <c r="F446" s="9"/>
      <c r="G446" s="10">
        <f>G450+G447</f>
        <v>705.1574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382</v>
      </c>
      <c r="B447" s="92">
        <v>953</v>
      </c>
      <c r="C447" s="93" t="s">
        <v>20</v>
      </c>
      <c r="D447" s="93" t="s">
        <v>383</v>
      </c>
      <c r="E447" s="93" t="s">
        <v>5</v>
      </c>
      <c r="F447" s="93"/>
      <c r="G447" s="159">
        <f>G448</f>
        <v>628.5374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383</v>
      </c>
      <c r="E448" s="6" t="s">
        <v>128</v>
      </c>
      <c r="F448" s="6"/>
      <c r="G448" s="160">
        <f>G449</f>
        <v>628.5374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383</v>
      </c>
      <c r="E449" s="95" t="s">
        <v>91</v>
      </c>
      <c r="F449" s="95"/>
      <c r="G449" s="161">
        <v>628.5374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7" t="s">
        <v>329</v>
      </c>
      <c r="B450" s="92">
        <v>953</v>
      </c>
      <c r="C450" s="93" t="s">
        <v>20</v>
      </c>
      <c r="D450" s="93" t="s">
        <v>330</v>
      </c>
      <c r="E450" s="93" t="s">
        <v>5</v>
      </c>
      <c r="F450" s="93"/>
      <c r="G450" s="16">
        <f>G451</f>
        <v>76.62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129</v>
      </c>
      <c r="B451" s="21">
        <v>953</v>
      </c>
      <c r="C451" s="6" t="s">
        <v>20</v>
      </c>
      <c r="D451" s="6" t="s">
        <v>330</v>
      </c>
      <c r="E451" s="6" t="s">
        <v>128</v>
      </c>
      <c r="F451" s="6"/>
      <c r="G451" s="7">
        <f>G452</f>
        <v>76.62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8" t="s">
        <v>90</v>
      </c>
      <c r="B452" s="94">
        <v>953</v>
      </c>
      <c r="C452" s="95" t="s">
        <v>20</v>
      </c>
      <c r="D452" s="95" t="s">
        <v>330</v>
      </c>
      <c r="E452" s="95" t="s">
        <v>91</v>
      </c>
      <c r="F452" s="95"/>
      <c r="G452" s="100">
        <v>76.62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26" t="s">
        <v>276</v>
      </c>
      <c r="B453" s="18">
        <v>953</v>
      </c>
      <c r="C453" s="39" t="s">
        <v>21</v>
      </c>
      <c r="D453" s="39" t="s">
        <v>6</v>
      </c>
      <c r="E453" s="39" t="s">
        <v>5</v>
      </c>
      <c r="F453" s="39"/>
      <c r="G453" s="162">
        <f>G454</f>
        <v>4138.35</v>
      </c>
      <c r="H453" s="32">
        <f aca="true" t="shared" si="73" ref="H453:X453">H454</f>
        <v>0</v>
      </c>
      <c r="I453" s="32">
        <f t="shared" si="73"/>
        <v>0</v>
      </c>
      <c r="J453" s="32">
        <f t="shared" si="73"/>
        <v>0</v>
      </c>
      <c r="K453" s="32">
        <f t="shared" si="73"/>
        <v>0</v>
      </c>
      <c r="L453" s="32">
        <f t="shared" si="73"/>
        <v>0</v>
      </c>
      <c r="M453" s="32">
        <f t="shared" si="73"/>
        <v>0</v>
      </c>
      <c r="N453" s="32">
        <f t="shared" si="73"/>
        <v>0</v>
      </c>
      <c r="O453" s="32">
        <f t="shared" si="73"/>
        <v>0</v>
      </c>
      <c r="P453" s="32">
        <f t="shared" si="73"/>
        <v>0</v>
      </c>
      <c r="Q453" s="32">
        <f t="shared" si="73"/>
        <v>0</v>
      </c>
      <c r="R453" s="32">
        <f t="shared" si="73"/>
        <v>0</v>
      </c>
      <c r="S453" s="32">
        <f t="shared" si="73"/>
        <v>0</v>
      </c>
      <c r="T453" s="32">
        <f t="shared" si="73"/>
        <v>0</v>
      </c>
      <c r="U453" s="32">
        <f t="shared" si="73"/>
        <v>0</v>
      </c>
      <c r="V453" s="32">
        <f t="shared" si="73"/>
        <v>0</v>
      </c>
      <c r="W453" s="32">
        <f t="shared" si="73"/>
        <v>0</v>
      </c>
      <c r="X453" s="67">
        <f t="shared" si="73"/>
        <v>82757.514</v>
      </c>
      <c r="Y453" s="59">
        <f>X453/G453*100</f>
        <v>1999.7707782087061</v>
      </c>
    </row>
    <row r="454" spans="1:25" ht="21.75" customHeight="1" outlineLevel="6" thickBot="1">
      <c r="A454" s="8" t="s">
        <v>365</v>
      </c>
      <c r="B454" s="19">
        <v>953</v>
      </c>
      <c r="C454" s="9" t="s">
        <v>21</v>
      </c>
      <c r="D454" s="9" t="s">
        <v>253</v>
      </c>
      <c r="E454" s="9" t="s">
        <v>5</v>
      </c>
      <c r="F454" s="9"/>
      <c r="G454" s="157">
        <f>G455+G467</f>
        <v>4138.35</v>
      </c>
      <c r="H454" s="2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4"/>
      <c r="X454" s="65">
        <v>82757.514</v>
      </c>
      <c r="Y454" s="59">
        <f>X454/G454*100</f>
        <v>1999.7707782087061</v>
      </c>
    </row>
    <row r="455" spans="1:25" ht="16.5" outlineLevel="6" thickBot="1">
      <c r="A455" s="104" t="s">
        <v>143</v>
      </c>
      <c r="B455" s="134">
        <v>953</v>
      </c>
      <c r="C455" s="93" t="s">
        <v>21</v>
      </c>
      <c r="D455" s="93" t="s">
        <v>265</v>
      </c>
      <c r="E455" s="93" t="s">
        <v>5</v>
      </c>
      <c r="F455" s="93"/>
      <c r="G455" s="159">
        <f>G456+G459+G462</f>
        <v>3545.35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277</v>
      </c>
      <c r="B456" s="134">
        <v>953</v>
      </c>
      <c r="C456" s="93" t="s">
        <v>21</v>
      </c>
      <c r="D456" s="93" t="s">
        <v>278</v>
      </c>
      <c r="E456" s="93" t="s">
        <v>5</v>
      </c>
      <c r="F456" s="93"/>
      <c r="G456" s="159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107</v>
      </c>
      <c r="B457" s="21">
        <v>953</v>
      </c>
      <c r="C457" s="6" t="s">
        <v>21</v>
      </c>
      <c r="D457" s="6" t="s">
        <v>278</v>
      </c>
      <c r="E457" s="6" t="s">
        <v>101</v>
      </c>
      <c r="F457" s="6"/>
      <c r="G457" s="160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109</v>
      </c>
      <c r="B458" s="94">
        <v>953</v>
      </c>
      <c r="C458" s="95" t="s">
        <v>21</v>
      </c>
      <c r="D458" s="95" t="s">
        <v>278</v>
      </c>
      <c r="E458" s="95" t="s">
        <v>103</v>
      </c>
      <c r="F458" s="95"/>
      <c r="G458" s="161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4" t="s">
        <v>279</v>
      </c>
      <c r="B459" s="134">
        <v>953</v>
      </c>
      <c r="C459" s="93" t="s">
        <v>21</v>
      </c>
      <c r="D459" s="93" t="s">
        <v>280</v>
      </c>
      <c r="E459" s="93" t="s">
        <v>5</v>
      </c>
      <c r="F459" s="93"/>
      <c r="G459" s="159">
        <f>G460</f>
        <v>695.35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129</v>
      </c>
      <c r="B460" s="21">
        <v>953</v>
      </c>
      <c r="C460" s="6" t="s">
        <v>21</v>
      </c>
      <c r="D460" s="6" t="s">
        <v>280</v>
      </c>
      <c r="E460" s="6" t="s">
        <v>128</v>
      </c>
      <c r="F460" s="6"/>
      <c r="G460" s="160">
        <f>G461</f>
        <v>695.35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8" t="s">
        <v>308</v>
      </c>
      <c r="B461" s="136">
        <v>953</v>
      </c>
      <c r="C461" s="95" t="s">
        <v>21</v>
      </c>
      <c r="D461" s="95" t="s">
        <v>280</v>
      </c>
      <c r="E461" s="95" t="s">
        <v>92</v>
      </c>
      <c r="F461" s="95"/>
      <c r="G461" s="161">
        <v>695.35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116" t="s">
        <v>281</v>
      </c>
      <c r="B462" s="92">
        <v>953</v>
      </c>
      <c r="C462" s="109" t="s">
        <v>21</v>
      </c>
      <c r="D462" s="109" t="s">
        <v>282</v>
      </c>
      <c r="E462" s="109" t="s">
        <v>5</v>
      </c>
      <c r="F462" s="109"/>
      <c r="G462" s="163">
        <f>G463+G466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5" t="s">
        <v>107</v>
      </c>
      <c r="B463" s="21">
        <v>953</v>
      </c>
      <c r="C463" s="6" t="s">
        <v>21</v>
      </c>
      <c r="D463" s="6" t="s">
        <v>282</v>
      </c>
      <c r="E463" s="6" t="s">
        <v>101</v>
      </c>
      <c r="F463" s="6"/>
      <c r="G463" s="160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90" t="s">
        <v>109</v>
      </c>
      <c r="B464" s="94">
        <v>953</v>
      </c>
      <c r="C464" s="95" t="s">
        <v>21</v>
      </c>
      <c r="D464" s="95" t="s">
        <v>282</v>
      </c>
      <c r="E464" s="95" t="s">
        <v>103</v>
      </c>
      <c r="F464" s="95"/>
      <c r="G464" s="161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129</v>
      </c>
      <c r="B465" s="21">
        <v>953</v>
      </c>
      <c r="C465" s="6" t="s">
        <v>21</v>
      </c>
      <c r="D465" s="6" t="s">
        <v>282</v>
      </c>
      <c r="E465" s="6" t="s">
        <v>128</v>
      </c>
      <c r="F465" s="6"/>
      <c r="G465" s="160">
        <f>G466</f>
        <v>2850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48" outlineLevel="6" thickBot="1">
      <c r="A466" s="101" t="s">
        <v>308</v>
      </c>
      <c r="B466" s="94">
        <v>953</v>
      </c>
      <c r="C466" s="95" t="s">
        <v>21</v>
      </c>
      <c r="D466" s="95" t="s">
        <v>282</v>
      </c>
      <c r="E466" s="95" t="s">
        <v>92</v>
      </c>
      <c r="F466" s="95"/>
      <c r="G466" s="161">
        <v>2850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52" t="s">
        <v>283</v>
      </c>
      <c r="B467" s="92">
        <v>953</v>
      </c>
      <c r="C467" s="93" t="s">
        <v>21</v>
      </c>
      <c r="D467" s="93" t="s">
        <v>284</v>
      </c>
      <c r="E467" s="93" t="s">
        <v>5</v>
      </c>
      <c r="F467" s="93"/>
      <c r="G467" s="159">
        <f>G468</f>
        <v>593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5" t="s">
        <v>133</v>
      </c>
      <c r="B468" s="21">
        <v>953</v>
      </c>
      <c r="C468" s="6" t="s">
        <v>21</v>
      </c>
      <c r="D468" s="6" t="s">
        <v>304</v>
      </c>
      <c r="E468" s="6" t="s">
        <v>131</v>
      </c>
      <c r="F468" s="6"/>
      <c r="G468" s="160">
        <f>G469</f>
        <v>593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134</v>
      </c>
      <c r="B469" s="94">
        <v>953</v>
      </c>
      <c r="C469" s="95" t="s">
        <v>21</v>
      </c>
      <c r="D469" s="95" t="s">
        <v>304</v>
      </c>
      <c r="E469" s="95" t="s">
        <v>132</v>
      </c>
      <c r="F469" s="95"/>
      <c r="G469" s="161">
        <v>593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35</v>
      </c>
      <c r="B470" s="18">
        <v>953</v>
      </c>
      <c r="C470" s="39" t="s">
        <v>14</v>
      </c>
      <c r="D470" s="39" t="s">
        <v>6</v>
      </c>
      <c r="E470" s="39" t="s">
        <v>5</v>
      </c>
      <c r="F470" s="39"/>
      <c r="G470" s="162">
        <f>G475+G471</f>
        <v>14117.091000000002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14</v>
      </c>
      <c r="D471" s="9" t="s">
        <v>145</v>
      </c>
      <c r="E471" s="9" t="s">
        <v>5</v>
      </c>
      <c r="F471" s="39"/>
      <c r="G471" s="157">
        <f>G472</f>
        <v>6.191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14</v>
      </c>
      <c r="D472" s="11" t="s">
        <v>147</v>
      </c>
      <c r="E472" s="11" t="s">
        <v>5</v>
      </c>
      <c r="F472" s="39"/>
      <c r="G472" s="157">
        <f>G473</f>
        <v>6.191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96" t="s">
        <v>158</v>
      </c>
      <c r="B473" s="92">
        <v>953</v>
      </c>
      <c r="C473" s="93" t="s">
        <v>14</v>
      </c>
      <c r="D473" s="93" t="s">
        <v>159</v>
      </c>
      <c r="E473" s="93" t="s">
        <v>5</v>
      </c>
      <c r="F473" s="93"/>
      <c r="G473" s="147">
        <f>G474</f>
        <v>6.191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118</v>
      </c>
      <c r="B474" s="21">
        <v>953</v>
      </c>
      <c r="C474" s="6" t="s">
        <v>14</v>
      </c>
      <c r="D474" s="6" t="s">
        <v>159</v>
      </c>
      <c r="E474" s="6" t="s">
        <v>346</v>
      </c>
      <c r="F474" s="6"/>
      <c r="G474" s="151">
        <v>6.191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0" t="s">
        <v>363</v>
      </c>
      <c r="B475" s="19">
        <v>953</v>
      </c>
      <c r="C475" s="11" t="s">
        <v>14</v>
      </c>
      <c r="D475" s="11" t="s">
        <v>253</v>
      </c>
      <c r="E475" s="11" t="s">
        <v>5</v>
      </c>
      <c r="F475" s="11"/>
      <c r="G475" s="158">
        <f>G476</f>
        <v>14110.900000000001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283</v>
      </c>
      <c r="B476" s="19">
        <v>953</v>
      </c>
      <c r="C476" s="11" t="s">
        <v>14</v>
      </c>
      <c r="D476" s="11" t="s">
        <v>284</v>
      </c>
      <c r="E476" s="11" t="s">
        <v>5</v>
      </c>
      <c r="F476" s="11"/>
      <c r="G476" s="158">
        <f>G477</f>
        <v>14110.900000000001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6" t="s">
        <v>160</v>
      </c>
      <c r="B477" s="92">
        <v>953</v>
      </c>
      <c r="C477" s="93" t="s">
        <v>14</v>
      </c>
      <c r="D477" s="93" t="s">
        <v>285</v>
      </c>
      <c r="E477" s="93" t="s">
        <v>5</v>
      </c>
      <c r="F477" s="93"/>
      <c r="G477" s="159">
        <f>G478+G481+G484</f>
        <v>14110.900000000001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5" t="s">
        <v>120</v>
      </c>
      <c r="B478" s="21">
        <v>953</v>
      </c>
      <c r="C478" s="6" t="s">
        <v>14</v>
      </c>
      <c r="D478" s="6" t="s">
        <v>285</v>
      </c>
      <c r="E478" s="6" t="s">
        <v>119</v>
      </c>
      <c r="F478" s="6"/>
      <c r="G478" s="160">
        <f>G479+G480</f>
        <v>12132.45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90" t="s">
        <v>99</v>
      </c>
      <c r="B479" s="94">
        <v>953</v>
      </c>
      <c r="C479" s="95" t="s">
        <v>14</v>
      </c>
      <c r="D479" s="95" t="s">
        <v>285</v>
      </c>
      <c r="E479" s="95" t="s">
        <v>121</v>
      </c>
      <c r="F479" s="95"/>
      <c r="G479" s="161">
        <v>12132.45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0" t="s">
        <v>100</v>
      </c>
      <c r="B480" s="94">
        <v>953</v>
      </c>
      <c r="C480" s="95" t="s">
        <v>14</v>
      </c>
      <c r="D480" s="95" t="s">
        <v>285</v>
      </c>
      <c r="E480" s="95" t="s">
        <v>122</v>
      </c>
      <c r="F480" s="95"/>
      <c r="G480" s="161">
        <v>0</v>
      </c>
      <c r="H480" s="31">
        <f aca="true" t="shared" si="74" ref="H480:X480">H481+H492</f>
        <v>0</v>
      </c>
      <c r="I480" s="31">
        <f t="shared" si="74"/>
        <v>0</v>
      </c>
      <c r="J480" s="31">
        <f t="shared" si="74"/>
        <v>0</v>
      </c>
      <c r="K480" s="31">
        <f t="shared" si="74"/>
        <v>0</v>
      </c>
      <c r="L480" s="31">
        <f t="shared" si="74"/>
        <v>0</v>
      </c>
      <c r="M480" s="31">
        <f t="shared" si="74"/>
        <v>0</v>
      </c>
      <c r="N480" s="31">
        <f t="shared" si="74"/>
        <v>0</v>
      </c>
      <c r="O480" s="31">
        <f t="shared" si="74"/>
        <v>0</v>
      </c>
      <c r="P480" s="31">
        <f t="shared" si="74"/>
        <v>0</v>
      </c>
      <c r="Q480" s="31">
        <f t="shared" si="74"/>
        <v>0</v>
      </c>
      <c r="R480" s="31">
        <f t="shared" si="74"/>
        <v>0</v>
      </c>
      <c r="S480" s="31">
        <f t="shared" si="74"/>
        <v>0</v>
      </c>
      <c r="T480" s="31">
        <f t="shared" si="74"/>
        <v>0</v>
      </c>
      <c r="U480" s="31">
        <f t="shared" si="74"/>
        <v>0</v>
      </c>
      <c r="V480" s="31">
        <f t="shared" si="74"/>
        <v>0</v>
      </c>
      <c r="W480" s="31">
        <f t="shared" si="74"/>
        <v>0</v>
      </c>
      <c r="X480" s="66">
        <f t="shared" si="74"/>
        <v>12003.04085</v>
      </c>
      <c r="Y480" s="59" t="e">
        <f>X480/G480*100</f>
        <v>#DIV/0!</v>
      </c>
    </row>
    <row r="481" spans="1:25" ht="32.25" outlineLevel="6" thickBot="1">
      <c r="A481" s="5" t="s">
        <v>107</v>
      </c>
      <c r="B481" s="21">
        <v>953</v>
      </c>
      <c r="C481" s="6" t="s">
        <v>14</v>
      </c>
      <c r="D481" s="6" t="s">
        <v>285</v>
      </c>
      <c r="E481" s="6" t="s">
        <v>101</v>
      </c>
      <c r="F481" s="6"/>
      <c r="G481" s="160">
        <f>G482+G483</f>
        <v>1902.45</v>
      </c>
      <c r="H481" s="32">
        <f aca="true" t="shared" si="75" ref="H481:X482">H482</f>
        <v>0</v>
      </c>
      <c r="I481" s="32">
        <f t="shared" si="75"/>
        <v>0</v>
      </c>
      <c r="J481" s="32">
        <f t="shared" si="75"/>
        <v>0</v>
      </c>
      <c r="K481" s="32">
        <f t="shared" si="75"/>
        <v>0</v>
      </c>
      <c r="L481" s="32">
        <f t="shared" si="75"/>
        <v>0</v>
      </c>
      <c r="M481" s="32">
        <f t="shared" si="75"/>
        <v>0</v>
      </c>
      <c r="N481" s="32">
        <f t="shared" si="75"/>
        <v>0</v>
      </c>
      <c r="O481" s="32">
        <f t="shared" si="75"/>
        <v>0</v>
      </c>
      <c r="P481" s="32">
        <f t="shared" si="75"/>
        <v>0</v>
      </c>
      <c r="Q481" s="32">
        <f t="shared" si="75"/>
        <v>0</v>
      </c>
      <c r="R481" s="32">
        <f t="shared" si="75"/>
        <v>0</v>
      </c>
      <c r="S481" s="32">
        <f t="shared" si="75"/>
        <v>0</v>
      </c>
      <c r="T481" s="32">
        <f t="shared" si="75"/>
        <v>0</v>
      </c>
      <c r="U481" s="32">
        <f t="shared" si="75"/>
        <v>0</v>
      </c>
      <c r="V481" s="32">
        <f t="shared" si="75"/>
        <v>0</v>
      </c>
      <c r="W481" s="32">
        <f t="shared" si="75"/>
        <v>0</v>
      </c>
      <c r="X481" s="67">
        <f t="shared" si="75"/>
        <v>12003.04085</v>
      </c>
      <c r="Y481" s="59">
        <f>X481/G481*100</f>
        <v>630.9254303661068</v>
      </c>
    </row>
    <row r="482" spans="1:25" ht="32.25" outlineLevel="6" thickBot="1">
      <c r="A482" s="90" t="s">
        <v>108</v>
      </c>
      <c r="B482" s="94">
        <v>953</v>
      </c>
      <c r="C482" s="95" t="s">
        <v>14</v>
      </c>
      <c r="D482" s="95" t="s">
        <v>285</v>
      </c>
      <c r="E482" s="95" t="s">
        <v>102</v>
      </c>
      <c r="F482" s="95"/>
      <c r="G482" s="161">
        <v>0</v>
      </c>
      <c r="H482" s="34">
        <f t="shared" si="75"/>
        <v>0</v>
      </c>
      <c r="I482" s="34">
        <f t="shared" si="75"/>
        <v>0</v>
      </c>
      <c r="J482" s="34">
        <f t="shared" si="75"/>
        <v>0</v>
      </c>
      <c r="K482" s="34">
        <f t="shared" si="75"/>
        <v>0</v>
      </c>
      <c r="L482" s="34">
        <f t="shared" si="75"/>
        <v>0</v>
      </c>
      <c r="M482" s="34">
        <f t="shared" si="75"/>
        <v>0</v>
      </c>
      <c r="N482" s="34">
        <f t="shared" si="75"/>
        <v>0</v>
      </c>
      <c r="O482" s="34">
        <f t="shared" si="75"/>
        <v>0</v>
      </c>
      <c r="P482" s="34">
        <f t="shared" si="75"/>
        <v>0</v>
      </c>
      <c r="Q482" s="34">
        <f t="shared" si="75"/>
        <v>0</v>
      </c>
      <c r="R482" s="34">
        <f t="shared" si="75"/>
        <v>0</v>
      </c>
      <c r="S482" s="34">
        <f t="shared" si="75"/>
        <v>0</v>
      </c>
      <c r="T482" s="34">
        <f t="shared" si="75"/>
        <v>0</v>
      </c>
      <c r="U482" s="34">
        <f t="shared" si="75"/>
        <v>0</v>
      </c>
      <c r="V482" s="34">
        <f t="shared" si="75"/>
        <v>0</v>
      </c>
      <c r="W482" s="34">
        <f t="shared" si="75"/>
        <v>0</v>
      </c>
      <c r="X482" s="68">
        <f t="shared" si="75"/>
        <v>12003.04085</v>
      </c>
      <c r="Y482" s="59" t="e">
        <f>X482/G482*100</f>
        <v>#DIV/0!</v>
      </c>
    </row>
    <row r="483" spans="1:25" ht="32.25" outlineLevel="6" thickBot="1">
      <c r="A483" s="90" t="s">
        <v>109</v>
      </c>
      <c r="B483" s="94">
        <v>953</v>
      </c>
      <c r="C483" s="95" t="s">
        <v>14</v>
      </c>
      <c r="D483" s="95" t="s">
        <v>285</v>
      </c>
      <c r="E483" s="95" t="s">
        <v>103</v>
      </c>
      <c r="F483" s="95"/>
      <c r="G483" s="161">
        <v>1902.45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5">
        <v>12003.04085</v>
      </c>
      <c r="Y483" s="59">
        <f>X483/G483*100</f>
        <v>630.9254303661068</v>
      </c>
    </row>
    <row r="484" spans="1:25" ht="16.5" outlineLevel="6" thickBot="1">
      <c r="A484" s="5" t="s">
        <v>110</v>
      </c>
      <c r="B484" s="21">
        <v>953</v>
      </c>
      <c r="C484" s="6" t="s">
        <v>14</v>
      </c>
      <c r="D484" s="6" t="s">
        <v>285</v>
      </c>
      <c r="E484" s="6" t="s">
        <v>104</v>
      </c>
      <c r="F484" s="6"/>
      <c r="G484" s="160">
        <f>G485+G486</f>
        <v>76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90" t="s">
        <v>111</v>
      </c>
      <c r="B485" s="94">
        <v>953</v>
      </c>
      <c r="C485" s="95" t="s">
        <v>14</v>
      </c>
      <c r="D485" s="95" t="s">
        <v>285</v>
      </c>
      <c r="E485" s="95" t="s">
        <v>105</v>
      </c>
      <c r="F485" s="95"/>
      <c r="G485" s="161">
        <v>3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0" t="s">
        <v>112</v>
      </c>
      <c r="B486" s="94">
        <v>953</v>
      </c>
      <c r="C486" s="95" t="s">
        <v>14</v>
      </c>
      <c r="D486" s="95" t="s">
        <v>285</v>
      </c>
      <c r="E486" s="95" t="s">
        <v>106</v>
      </c>
      <c r="F486" s="95"/>
      <c r="G486" s="161">
        <v>73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9.5" outlineLevel="6" thickBot="1">
      <c r="A487" s="110" t="s">
        <v>47</v>
      </c>
      <c r="B487" s="18">
        <v>953</v>
      </c>
      <c r="C487" s="14" t="s">
        <v>46</v>
      </c>
      <c r="D487" s="14" t="s">
        <v>6</v>
      </c>
      <c r="E487" s="14" t="s">
        <v>5</v>
      </c>
      <c r="F487" s="14"/>
      <c r="G487" s="156">
        <f>G489</f>
        <v>2995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126" t="s">
        <v>41</v>
      </c>
      <c r="B488" s="18">
        <v>953</v>
      </c>
      <c r="C488" s="39" t="s">
        <v>22</v>
      </c>
      <c r="D488" s="39" t="s">
        <v>6</v>
      </c>
      <c r="E488" s="39" t="s">
        <v>5</v>
      </c>
      <c r="F488" s="39"/>
      <c r="G488" s="162">
        <f>G489</f>
        <v>2995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4" t="s">
        <v>144</v>
      </c>
      <c r="B489" s="19">
        <v>953</v>
      </c>
      <c r="C489" s="9" t="s">
        <v>22</v>
      </c>
      <c r="D489" s="9" t="s">
        <v>145</v>
      </c>
      <c r="E489" s="9" t="s">
        <v>5</v>
      </c>
      <c r="F489" s="9"/>
      <c r="G489" s="157">
        <f>G490</f>
        <v>2995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114" t="s">
        <v>146</v>
      </c>
      <c r="B490" s="19">
        <v>953</v>
      </c>
      <c r="C490" s="11" t="s">
        <v>22</v>
      </c>
      <c r="D490" s="11" t="s">
        <v>147</v>
      </c>
      <c r="E490" s="11" t="s">
        <v>5</v>
      </c>
      <c r="F490" s="11"/>
      <c r="G490" s="158">
        <f>G491</f>
        <v>2995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51" customHeight="1" outlineLevel="6" thickBot="1">
      <c r="A491" s="116" t="s">
        <v>286</v>
      </c>
      <c r="B491" s="92">
        <v>953</v>
      </c>
      <c r="C491" s="93" t="s">
        <v>22</v>
      </c>
      <c r="D491" s="93" t="s">
        <v>287</v>
      </c>
      <c r="E491" s="93" t="s">
        <v>5</v>
      </c>
      <c r="F491" s="93"/>
      <c r="G491" s="159">
        <f>G492</f>
        <v>2995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24.75" customHeight="1" outlineLevel="6" thickBot="1">
      <c r="A492" s="5" t="s">
        <v>133</v>
      </c>
      <c r="B492" s="21">
        <v>953</v>
      </c>
      <c r="C492" s="6" t="s">
        <v>22</v>
      </c>
      <c r="D492" s="6" t="s">
        <v>287</v>
      </c>
      <c r="E492" s="6" t="s">
        <v>131</v>
      </c>
      <c r="F492" s="6"/>
      <c r="G492" s="160">
        <f>G493</f>
        <v>2995</v>
      </c>
      <c r="H492" s="32">
        <f aca="true" t="shared" si="76" ref="H492:X492">H493</f>
        <v>0</v>
      </c>
      <c r="I492" s="32">
        <f t="shared" si="76"/>
        <v>0</v>
      </c>
      <c r="J492" s="32">
        <f t="shared" si="76"/>
        <v>0</v>
      </c>
      <c r="K492" s="32">
        <f t="shared" si="76"/>
        <v>0</v>
      </c>
      <c r="L492" s="32">
        <f t="shared" si="76"/>
        <v>0</v>
      </c>
      <c r="M492" s="32">
        <f t="shared" si="76"/>
        <v>0</v>
      </c>
      <c r="N492" s="32">
        <f t="shared" si="76"/>
        <v>0</v>
      </c>
      <c r="O492" s="32">
        <f t="shared" si="76"/>
        <v>0</v>
      </c>
      <c r="P492" s="32">
        <f t="shared" si="76"/>
        <v>0</v>
      </c>
      <c r="Q492" s="32">
        <f t="shared" si="76"/>
        <v>0</v>
      </c>
      <c r="R492" s="32">
        <f t="shared" si="76"/>
        <v>0</v>
      </c>
      <c r="S492" s="32">
        <f t="shared" si="76"/>
        <v>0</v>
      </c>
      <c r="T492" s="32">
        <f t="shared" si="76"/>
        <v>0</v>
      </c>
      <c r="U492" s="32">
        <f t="shared" si="76"/>
        <v>0</v>
      </c>
      <c r="V492" s="32">
        <f t="shared" si="76"/>
        <v>0</v>
      </c>
      <c r="W492" s="32">
        <f t="shared" si="76"/>
        <v>0</v>
      </c>
      <c r="X492" s="67">
        <f t="shared" si="76"/>
        <v>0</v>
      </c>
      <c r="Y492" s="59">
        <v>0</v>
      </c>
    </row>
    <row r="493" spans="1:25" ht="31.5" outlineLevel="6">
      <c r="A493" s="90" t="s">
        <v>134</v>
      </c>
      <c r="B493" s="94">
        <v>953</v>
      </c>
      <c r="C493" s="95" t="s">
        <v>22</v>
      </c>
      <c r="D493" s="95" t="s">
        <v>287</v>
      </c>
      <c r="E493" s="95" t="s">
        <v>132</v>
      </c>
      <c r="F493" s="95"/>
      <c r="G493" s="161">
        <v>2995</v>
      </c>
      <c r="H493" s="2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44"/>
      <c r="X493" s="65">
        <v>0</v>
      </c>
      <c r="Y493" s="59">
        <v>0</v>
      </c>
    </row>
    <row r="494" spans="1:25" ht="18.75">
      <c r="A494" s="48" t="s">
        <v>23</v>
      </c>
      <c r="B494" s="48"/>
      <c r="C494" s="48"/>
      <c r="D494" s="48"/>
      <c r="E494" s="48"/>
      <c r="F494" s="48"/>
      <c r="G494" s="149">
        <f>G377+G15</f>
        <v>575822.7825600001</v>
      </c>
      <c r="H494" s="38" t="e">
        <f>#REF!+#REF!+H377+H15</f>
        <v>#REF!</v>
      </c>
      <c r="I494" s="38" t="e">
        <f>#REF!+#REF!+I377+I15</f>
        <v>#REF!</v>
      </c>
      <c r="J494" s="38" t="e">
        <f>#REF!+#REF!+J377+J15</f>
        <v>#REF!</v>
      </c>
      <c r="K494" s="38" t="e">
        <f>#REF!+#REF!+K377+K15</f>
        <v>#REF!</v>
      </c>
      <c r="L494" s="38" t="e">
        <f>#REF!+#REF!+L377+L15</f>
        <v>#REF!</v>
      </c>
      <c r="M494" s="38" t="e">
        <f>#REF!+#REF!+M377+M15</f>
        <v>#REF!</v>
      </c>
      <c r="N494" s="38" t="e">
        <f>#REF!+#REF!+N377+N15</f>
        <v>#REF!</v>
      </c>
      <c r="O494" s="38" t="e">
        <f>#REF!+#REF!+O377+O15</f>
        <v>#REF!</v>
      </c>
      <c r="P494" s="38" t="e">
        <f>#REF!+#REF!+P377+P15</f>
        <v>#REF!</v>
      </c>
      <c r="Q494" s="38" t="e">
        <f>#REF!+#REF!+Q377+Q15</f>
        <v>#REF!</v>
      </c>
      <c r="R494" s="38" t="e">
        <f>#REF!+#REF!+R377+R15</f>
        <v>#REF!</v>
      </c>
      <c r="S494" s="38" t="e">
        <f>#REF!+#REF!+S377+S15</f>
        <v>#REF!</v>
      </c>
      <c r="T494" s="38" t="e">
        <f>#REF!+#REF!+T377+T15</f>
        <v>#REF!</v>
      </c>
      <c r="U494" s="38" t="e">
        <f>#REF!+#REF!+U377+U15</f>
        <v>#REF!</v>
      </c>
      <c r="V494" s="38" t="e">
        <f>#REF!+#REF!+V377+V15</f>
        <v>#REF!</v>
      </c>
      <c r="W494" s="38" t="e">
        <f>#REF!+#REF!+W377+W15</f>
        <v>#REF!</v>
      </c>
      <c r="X494" s="76" t="e">
        <f>#REF!+#REF!+X377+X15</f>
        <v>#REF!</v>
      </c>
      <c r="Y494" s="56" t="e">
        <f>X494/G494*100</f>
        <v>#REF!</v>
      </c>
    </row>
    <row r="495" spans="1:23" ht="15.75">
      <c r="A495" s="1"/>
      <c r="B495" s="2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2015-10-27T23:48:49Z</cp:lastPrinted>
  <dcterms:created xsi:type="dcterms:W3CDTF">2008-11-11T04:53:42Z</dcterms:created>
  <dcterms:modified xsi:type="dcterms:W3CDTF">2015-11-20T00:51:54Z</dcterms:modified>
  <cp:category/>
  <cp:version/>
  <cp:contentType/>
  <cp:contentStatus/>
</cp:coreProperties>
</file>